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20" windowHeight="6480" firstSheet="4" activeTab="10"/>
  </bookViews>
  <sheets>
    <sheet name="AVAL" sheetId="1" r:id="rId1"/>
    <sheet name="VERB" sheetId="7" r:id="rId2"/>
    <sheet name="CONJ" sheetId="3" r:id="rId3"/>
    <sheet name="ADV" sheetId="4" r:id="rId4"/>
    <sheet name="ADJ" sheetId="2" r:id="rId5"/>
    <sheet name="PERG" sheetId="5" r:id="rId6"/>
    <sheet name="ADJECTPRON" sheetId="6" r:id="rId7"/>
    <sheet name="POSSPRON" sheetId="8" r:id="rId8"/>
    <sheet name="OBJECTPRON" sheetId="9" r:id="rId9"/>
    <sheet name="REFLEXPRON" sheetId="10" r:id="rId10"/>
    <sheet name="GERAL" sheetId="12" r:id="rId11"/>
  </sheets>
  <calcPr calcId="124519"/>
</workbook>
</file>

<file path=xl/calcChain.xml><?xml version="1.0" encoding="utf-8"?>
<calcChain xmlns="http://schemas.openxmlformats.org/spreadsheetml/2006/main">
  <c r="F16" i="7"/>
  <c r="F12" i="10"/>
  <c r="B3" s="1"/>
  <c r="F12" i="9"/>
  <c r="B3" s="1"/>
  <c r="F12" i="8"/>
  <c r="B3" s="1"/>
  <c r="F12" i="6"/>
  <c r="B3" s="1"/>
  <c r="F11" i="5"/>
  <c r="G11" s="1"/>
  <c r="E10"/>
  <c r="E9"/>
  <c r="B13" i="1"/>
  <c r="K9" i="4"/>
  <c r="P16" i="7"/>
  <c r="E11" i="10"/>
  <c r="E10"/>
  <c r="E9"/>
  <c r="E8"/>
  <c r="E7"/>
  <c r="E6"/>
  <c r="E5"/>
  <c r="E4"/>
  <c r="E11" i="9"/>
  <c r="E10"/>
  <c r="E9"/>
  <c r="E8"/>
  <c r="E7"/>
  <c r="E6"/>
  <c r="E5"/>
  <c r="E4"/>
  <c r="E11" i="8"/>
  <c r="E10"/>
  <c r="E9"/>
  <c r="E8"/>
  <c r="E7"/>
  <c r="E6"/>
  <c r="E5"/>
  <c r="E4"/>
  <c r="E10" i="6"/>
  <c r="E9"/>
  <c r="E8"/>
  <c r="E11"/>
  <c r="E7"/>
  <c r="E6"/>
  <c r="E5"/>
  <c r="E4"/>
  <c r="O13" i="7"/>
  <c r="O12"/>
  <c r="O11"/>
  <c r="O10"/>
  <c r="O9"/>
  <c r="O8"/>
  <c r="O7"/>
  <c r="O6"/>
  <c r="O5"/>
  <c r="O4"/>
  <c r="K16"/>
  <c r="J15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J4"/>
  <c r="E4"/>
  <c r="F9" i="4"/>
  <c r="K16" i="2"/>
  <c r="F16"/>
  <c r="E8" i="4"/>
  <c r="J7"/>
  <c r="E7"/>
  <c r="J6"/>
  <c r="E6"/>
  <c r="J5"/>
  <c r="E5"/>
  <c r="J4"/>
  <c r="E4"/>
  <c r="E8" i="5"/>
  <c r="E7"/>
  <c r="E6"/>
  <c r="E5"/>
  <c r="E4"/>
  <c r="K10" i="3"/>
  <c r="F10"/>
  <c r="J9"/>
  <c r="E9"/>
  <c r="J8"/>
  <c r="E8"/>
  <c r="J7"/>
  <c r="E7"/>
  <c r="J6"/>
  <c r="E6"/>
  <c r="J5"/>
  <c r="E5"/>
  <c r="J4"/>
  <c r="E4"/>
  <c r="J15" i="2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J4"/>
  <c r="E4"/>
  <c r="G37" i="1"/>
  <c r="F37"/>
  <c r="E37"/>
  <c r="D37"/>
  <c r="C37"/>
  <c r="B37"/>
  <c r="G25"/>
  <c r="F25"/>
  <c r="E25"/>
  <c r="D25"/>
  <c r="C25"/>
  <c r="B25"/>
  <c r="G13"/>
  <c r="F13"/>
  <c r="E13"/>
  <c r="D13"/>
  <c r="C13"/>
  <c r="G2"/>
  <c r="F2"/>
  <c r="E2"/>
  <c r="D2"/>
  <c r="C2"/>
  <c r="B2"/>
  <c r="C11" i="12" l="1"/>
  <c r="C10"/>
  <c r="C9"/>
  <c r="C8"/>
  <c r="B3" i="5"/>
  <c r="L16" i="2"/>
  <c r="B3" s="1"/>
  <c r="C6" i="12" s="1"/>
  <c r="L9" i="4"/>
  <c r="B3" s="1"/>
  <c r="C5" i="12" s="1"/>
  <c r="L10" i="3"/>
  <c r="B3" s="1"/>
  <c r="C4" i="12" s="1"/>
  <c r="Q16" i="7"/>
  <c r="I18" s="1"/>
  <c r="C3" i="12" s="1"/>
  <c r="C7" l="1"/>
  <c r="C12" s="1"/>
</calcChain>
</file>

<file path=xl/sharedStrings.xml><?xml version="1.0" encoding="utf-8"?>
<sst xmlns="http://schemas.openxmlformats.org/spreadsheetml/2006/main" count="349" uniqueCount="282">
  <si>
    <t>Nanny</t>
  </si>
  <si>
    <t>Claudio</t>
  </si>
  <si>
    <t>Cleo</t>
  </si>
  <si>
    <t>N. DO ITEM</t>
  </si>
  <si>
    <t>AVALIAÇÃO DO ESTÁGIO DE INGLÊS</t>
  </si>
  <si>
    <t>1.1.1-Fluência</t>
  </si>
  <si>
    <t>1.1.2-Construção de Orações</t>
  </si>
  <si>
    <t>1.1.3-Conhecimento de Palavras</t>
  </si>
  <si>
    <t>1.1.4-Transmissão de Assuntos</t>
  </si>
  <si>
    <t>1.1.5-Participação</t>
  </si>
  <si>
    <t>1.1.6-Assiduidade</t>
  </si>
  <si>
    <t>1.1.7-Desembaraço</t>
  </si>
  <si>
    <t>1.1.8-Trato com as Pessoas</t>
  </si>
  <si>
    <t>Ótimo</t>
  </si>
  <si>
    <t>Bom</t>
  </si>
  <si>
    <t>6,0 - 7,99</t>
  </si>
  <si>
    <t>Regular</t>
  </si>
  <si>
    <t>4,0 - 5,99</t>
  </si>
  <si>
    <t>Mal</t>
  </si>
  <si>
    <t>2,0 - 3,99</t>
  </si>
  <si>
    <t>Péssimo</t>
  </si>
  <si>
    <t>0,0 - 1,99</t>
  </si>
  <si>
    <r>
      <t>1</t>
    </r>
    <r>
      <rPr>
        <b/>
        <sz val="11"/>
        <color theme="1"/>
        <rFont val="Calibri"/>
        <family val="2"/>
      </rPr>
      <t>ª Avaliação</t>
    </r>
  </si>
  <si>
    <t>2ª Avaliação</t>
  </si>
  <si>
    <t>3ª Avaliação</t>
  </si>
  <si>
    <t>8,0 - 9,99</t>
  </si>
  <si>
    <t>Excelente</t>
  </si>
  <si>
    <t>BRIGHT</t>
  </si>
  <si>
    <t>DARK</t>
  </si>
  <si>
    <t>WHITE</t>
  </si>
  <si>
    <t>BLACK</t>
  </si>
  <si>
    <t>WONDERFUL</t>
  </si>
  <si>
    <t>BORING</t>
  </si>
  <si>
    <t>DIFFERENT</t>
  </si>
  <si>
    <t>EQUAL</t>
  </si>
  <si>
    <t>NEW</t>
  </si>
  <si>
    <t>OLD</t>
  </si>
  <si>
    <t>SOFT</t>
  </si>
  <si>
    <t>HARD</t>
  </si>
  <si>
    <t>CLEAN</t>
  </si>
  <si>
    <t>HAPPY</t>
  </si>
  <si>
    <t>SAD</t>
  </si>
  <si>
    <t>DIRTY</t>
  </si>
  <si>
    <t>GOOD</t>
  </si>
  <si>
    <t>BAD</t>
  </si>
  <si>
    <t>TALL</t>
  </si>
  <si>
    <t>SHORT</t>
  </si>
  <si>
    <t>BEAUTIFUL</t>
  </si>
  <si>
    <t>MIDDLE HEIGHT</t>
  </si>
  <si>
    <t>HANDSOME</t>
  </si>
  <si>
    <t>UGLY</t>
  </si>
  <si>
    <t>FELIZ</t>
  </si>
  <si>
    <t>SUJO</t>
  </si>
  <si>
    <t>MAU</t>
  </si>
  <si>
    <t>BAIXO</t>
  </si>
  <si>
    <t>ALTURA MÉDIA</t>
  </si>
  <si>
    <t>FEIO</t>
  </si>
  <si>
    <t>ESCURO</t>
  </si>
  <si>
    <t>PRETO</t>
  </si>
  <si>
    <t>CHATO</t>
  </si>
  <si>
    <t>IGUAL</t>
  </si>
  <si>
    <t>VELHO</t>
  </si>
  <si>
    <t>DURO</t>
  </si>
  <si>
    <t>BRILHANTE</t>
  </si>
  <si>
    <t>BRANCO</t>
  </si>
  <si>
    <t>MARAVILHOSO</t>
  </si>
  <si>
    <t>DIFERENTE</t>
  </si>
  <si>
    <t>NOVO</t>
  </si>
  <si>
    <t>MACIO</t>
  </si>
  <si>
    <t>LIMPO</t>
  </si>
  <si>
    <t>TRISTE</t>
  </si>
  <si>
    <t>BOM</t>
  </si>
  <si>
    <t>ALTO</t>
  </si>
  <si>
    <t>BONITA</t>
  </si>
  <si>
    <t>BONITO</t>
  </si>
  <si>
    <t>ADJECTIVES</t>
  </si>
  <si>
    <t>MÉDIA</t>
  </si>
  <si>
    <t>E</t>
  </si>
  <si>
    <t>MAS, PORÉM</t>
  </si>
  <si>
    <t>OU</t>
  </si>
  <si>
    <t>ENTÃO</t>
  </si>
  <si>
    <t>É POR ISSO QUE</t>
  </si>
  <si>
    <t>PORQUE (explicando)</t>
  </si>
  <si>
    <t>SE</t>
  </si>
  <si>
    <t>AO MENOS QUE</t>
  </si>
  <si>
    <t>CONQUANTO QUE</t>
  </si>
  <si>
    <t>E SE</t>
  </si>
  <si>
    <t>AO INVÉS DE</t>
  </si>
  <si>
    <t>MESMO SE</t>
  </si>
  <si>
    <t>AND</t>
  </si>
  <si>
    <t>BUT</t>
  </si>
  <si>
    <t>OR</t>
  </si>
  <si>
    <t>SO</t>
  </si>
  <si>
    <t>BECAUSE</t>
  </si>
  <si>
    <t>IF</t>
  </si>
  <si>
    <t>UNLESS</t>
  </si>
  <si>
    <t>AS LONG AS</t>
  </si>
  <si>
    <t>WHAT IF</t>
  </si>
  <si>
    <t>INSTEAD OF</t>
  </si>
  <si>
    <t>EVEN IF</t>
  </si>
  <si>
    <t>that's why</t>
  </si>
  <si>
    <t>CONJUNÇÕES</t>
  </si>
  <si>
    <t>Por que você estuda?</t>
  </si>
  <si>
    <t>Quando você estuda?</t>
  </si>
  <si>
    <t>O que você estuda?</t>
  </si>
  <si>
    <t>Onde você estuda?</t>
  </si>
  <si>
    <t>Como você estuda?</t>
  </si>
  <si>
    <t>PERGUNTAS</t>
  </si>
  <si>
    <t>WHERE DO YOU STUDY?</t>
  </si>
  <si>
    <t>WHAT DO YOU STUDY?</t>
  </si>
  <si>
    <t>WHEN DO YOU STUDY?</t>
  </si>
  <si>
    <t>WHY DO YOU STUDY?</t>
  </si>
  <si>
    <t>HOW DO YOU STUDY?</t>
  </si>
  <si>
    <t>SEMPRE</t>
  </si>
  <si>
    <t>FREQUENTEMENTE</t>
  </si>
  <si>
    <t>GERALMENTE</t>
  </si>
  <si>
    <t>NORMALMENTE</t>
  </si>
  <si>
    <t xml:space="preserve">ROTINEIRAMENTE </t>
  </si>
  <si>
    <t>ALWAYS</t>
  </si>
  <si>
    <t>FREQUENTLY</t>
  </si>
  <si>
    <t>GENERALLY</t>
  </si>
  <si>
    <t>USUALLY</t>
  </si>
  <si>
    <t>OFTEN</t>
  </si>
  <si>
    <t>ALGUMAS VEZES</t>
  </si>
  <si>
    <t>OCASIONALMENTE</t>
  </si>
  <si>
    <t>RARAMENTE</t>
  </si>
  <si>
    <t>NUNCA</t>
  </si>
  <si>
    <t>SOMETIMES</t>
  </si>
  <si>
    <t>OCCASIONALLY</t>
  </si>
  <si>
    <t>RARELY</t>
  </si>
  <si>
    <t>NEVER</t>
  </si>
  <si>
    <t>ADVERBS</t>
  </si>
  <si>
    <t>PERGUNTAR-PEDIR</t>
  </si>
  <si>
    <t>CONSTRUIR</t>
  </si>
  <si>
    <t>ESCOLHER</t>
  </si>
  <si>
    <t>RESPONDER</t>
  </si>
  <si>
    <t>FECHAR</t>
  </si>
  <si>
    <t>VIR</t>
  </si>
  <si>
    <t>DANÇAR</t>
  </si>
  <si>
    <t>DESENVOLVER</t>
  </si>
  <si>
    <t>BEBER</t>
  </si>
  <si>
    <t>COMER</t>
  </si>
  <si>
    <t>Dar</t>
  </si>
  <si>
    <t>IR</t>
  </si>
  <si>
    <t>Answer</t>
  </si>
  <si>
    <t>Ask</t>
  </si>
  <si>
    <t>Build</t>
  </si>
  <si>
    <t>Choose</t>
  </si>
  <si>
    <t>Close</t>
  </si>
  <si>
    <t>Come</t>
  </si>
  <si>
    <t>Dance</t>
  </si>
  <si>
    <t>Develop</t>
  </si>
  <si>
    <t>Drink</t>
  </si>
  <si>
    <t>Eat</t>
  </si>
  <si>
    <t>Give</t>
  </si>
  <si>
    <t>Go</t>
  </si>
  <si>
    <t>TER</t>
  </si>
  <si>
    <t>AJUDAR</t>
  </si>
  <si>
    <t>SABER, CONHECER</t>
  </si>
  <si>
    <t>GOSTAR</t>
  </si>
  <si>
    <t>AMAR</t>
  </si>
  <si>
    <t>PRECISAR</t>
  </si>
  <si>
    <t>ABRIR</t>
  </si>
  <si>
    <t>JOGAR, BRINCAR</t>
  </si>
  <si>
    <t>PRATICAR</t>
  </si>
  <si>
    <t>DIZER</t>
  </si>
  <si>
    <t>VER</t>
  </si>
  <si>
    <t>MOSTRAR</t>
  </si>
  <si>
    <t>Have</t>
  </si>
  <si>
    <t>Help</t>
  </si>
  <si>
    <t>Know</t>
  </si>
  <si>
    <t>Like</t>
  </si>
  <si>
    <t>Love</t>
  </si>
  <si>
    <t>Need</t>
  </si>
  <si>
    <t>Open</t>
  </si>
  <si>
    <t>Play</t>
  </si>
  <si>
    <t>Practice</t>
  </si>
  <si>
    <t>Say</t>
  </si>
  <si>
    <t>See</t>
  </si>
  <si>
    <t>Show</t>
  </si>
  <si>
    <t>FALAR</t>
  </si>
  <si>
    <t>PARAR</t>
  </si>
  <si>
    <t>TIRAR, LEVAR, PEGAR</t>
  </si>
  <si>
    <t>CONVERSAR</t>
  </si>
  <si>
    <t>PENSAR</t>
  </si>
  <si>
    <t>TRADUZIR</t>
  </si>
  <si>
    <t>ENTENDER</t>
  </si>
  <si>
    <t>QUERER</t>
  </si>
  <si>
    <t>VENCER, GANHAR</t>
  </si>
  <si>
    <t>ESCREVER</t>
  </si>
  <si>
    <t>Speak</t>
  </si>
  <si>
    <t>Stop</t>
  </si>
  <si>
    <t>Take</t>
  </si>
  <si>
    <t>Talk</t>
  </si>
  <si>
    <t>Think</t>
  </si>
  <si>
    <t>Translate</t>
  </si>
  <si>
    <t>Understand</t>
  </si>
  <si>
    <t>Want</t>
  </si>
  <si>
    <t>Win</t>
  </si>
  <si>
    <t>Write</t>
  </si>
  <si>
    <t>NORMAL VERBS</t>
  </si>
  <si>
    <t>Meu cachorro é branco</t>
  </si>
  <si>
    <t>Seu cachorro é branco</t>
  </si>
  <si>
    <t>O cachorro dele é branco</t>
  </si>
  <si>
    <t>O cachorro dela é branco</t>
  </si>
  <si>
    <t>Nosso cachorro é branco</t>
  </si>
  <si>
    <t>O cachorro deles é branco</t>
  </si>
  <si>
    <t>O cachorro de vocês é branco</t>
  </si>
  <si>
    <t>O osso disso é branco</t>
  </si>
  <si>
    <t>My dog is white</t>
  </si>
  <si>
    <t>Your dog is white</t>
  </si>
  <si>
    <t>His dog is white</t>
  </si>
  <si>
    <t>Her dog is white</t>
  </si>
  <si>
    <t>Its bone is white</t>
  </si>
  <si>
    <t>Our dog is white</t>
  </si>
  <si>
    <t>Their dog is white</t>
  </si>
  <si>
    <t>POSSESSIVE PRONOUNS</t>
  </si>
  <si>
    <t>O cachorro é meu</t>
  </si>
  <si>
    <t>O cachorro é seu</t>
  </si>
  <si>
    <t>O cachorro é dele</t>
  </si>
  <si>
    <t>O cachorro é dela</t>
  </si>
  <si>
    <t>O osso é disso</t>
  </si>
  <si>
    <t>O cachorro é nosso</t>
  </si>
  <si>
    <t>O cachorro é de vocês</t>
  </si>
  <si>
    <t>O cachorro é deles</t>
  </si>
  <si>
    <t>My dog is mine</t>
  </si>
  <si>
    <t>Your dog is yours</t>
  </si>
  <si>
    <t>His dog is his</t>
  </si>
  <si>
    <t>Her dog is hers</t>
  </si>
  <si>
    <t>Its bone is its</t>
  </si>
  <si>
    <t>Our dog is ours</t>
  </si>
  <si>
    <t>Their dog is theirs</t>
  </si>
  <si>
    <t>O cachorro gosta de mim</t>
  </si>
  <si>
    <t>O cachorro gosta de você</t>
  </si>
  <si>
    <t>O cachorro gosta de ele</t>
  </si>
  <si>
    <t>O cachorro gosta de ela</t>
  </si>
  <si>
    <t>O cachorro gosta de nós</t>
  </si>
  <si>
    <t>O cachorro gosta de vocês</t>
  </si>
  <si>
    <t>O cachorro gosta de eles</t>
  </si>
  <si>
    <t>The dog likes me</t>
  </si>
  <si>
    <t>The dog likes you</t>
  </si>
  <si>
    <t>The dog likes him</t>
  </si>
  <si>
    <t>The dog likes her</t>
  </si>
  <si>
    <t>We like it</t>
  </si>
  <si>
    <t>Nós gostamos de isso</t>
  </si>
  <si>
    <t>The dog likes us</t>
  </si>
  <si>
    <t>The dog likes them</t>
  </si>
  <si>
    <t>OBJECT PRONOUNS</t>
  </si>
  <si>
    <t>REFLEXIVE PRONOUNS</t>
  </si>
  <si>
    <t>Eu gosto de mim mesmo</t>
  </si>
  <si>
    <t>Você gosta de você mesmo</t>
  </si>
  <si>
    <t>Ele gosta dele mesmo</t>
  </si>
  <si>
    <t>Ela gosta dela mesma</t>
  </si>
  <si>
    <t>Isso gosta disso mesmo</t>
  </si>
  <si>
    <t>Nós gostamos de nós mesmos</t>
  </si>
  <si>
    <t>Vocês gostam de vocês mesmos</t>
  </si>
  <si>
    <t>Eles gostam deles mesmos</t>
  </si>
  <si>
    <t>I like myself</t>
  </si>
  <si>
    <t>You like yourself</t>
  </si>
  <si>
    <t>He likes himself</t>
  </si>
  <si>
    <t>She likes herself</t>
  </si>
  <si>
    <t>It likes itself</t>
  </si>
  <si>
    <t>We like ourselves</t>
  </si>
  <si>
    <t>You like yourselves</t>
  </si>
  <si>
    <t>They like themselves</t>
  </si>
  <si>
    <t>SOMA</t>
  </si>
  <si>
    <t>/</t>
  </si>
  <si>
    <t>Com quem você trabalha?</t>
  </si>
  <si>
    <t>De quem é esse gato?</t>
  </si>
  <si>
    <t>WHO DO YOU ESTUDY WITH?</t>
  </si>
  <si>
    <t>WHOSE CAT IS THIS?</t>
  </si>
  <si>
    <t>VERBO</t>
  </si>
  <si>
    <t>CONJ</t>
  </si>
  <si>
    <t>ADV</t>
  </si>
  <si>
    <t>ADJ</t>
  </si>
  <si>
    <t>PERG</t>
  </si>
  <si>
    <t>AD. PRON</t>
  </si>
  <si>
    <t>POSS. PRON</t>
  </si>
  <si>
    <t>OB. PRON</t>
  </si>
  <si>
    <t>REFLEX.PRON</t>
  </si>
  <si>
    <t>MÉDIA GERAL</t>
  </si>
  <si>
    <t>GERAL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</si>
</sst>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justify"/>
    </xf>
    <xf numFmtId="0" fontId="4" fillId="0" borderId="4" xfId="0" applyFont="1" applyBorder="1"/>
    <xf numFmtId="0" fontId="1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8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1" fillId="6" borderId="12" xfId="0" applyFont="1" applyFill="1" applyBorder="1"/>
    <xf numFmtId="0" fontId="1" fillId="6" borderId="13" xfId="0" applyFont="1" applyFill="1" applyBorder="1"/>
    <xf numFmtId="0" fontId="1" fillId="2" borderId="9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15" xfId="0" applyFont="1" applyFill="1" applyBorder="1"/>
    <xf numFmtId="0" fontId="1" fillId="9" borderId="10" xfId="0" applyFont="1" applyFill="1" applyBorder="1"/>
    <xf numFmtId="0" fontId="1" fillId="9" borderId="11" xfId="0" applyFont="1" applyFill="1" applyBorder="1"/>
    <xf numFmtId="0" fontId="1" fillId="10" borderId="10" xfId="0" applyFont="1" applyFill="1" applyBorder="1"/>
    <xf numFmtId="0" fontId="1" fillId="10" borderId="11" xfId="0" applyFont="1" applyFill="1" applyBorder="1"/>
    <xf numFmtId="0" fontId="7" fillId="0" borderId="8" xfId="0" applyFont="1" applyBorder="1"/>
    <xf numFmtId="0" fontId="8" fillId="0" borderId="16" xfId="0" applyFont="1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/>
    <xf numFmtId="0" fontId="8" fillId="0" borderId="4" xfId="0" applyFont="1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12" xfId="0" applyFont="1" applyBorder="1"/>
    <xf numFmtId="0" fontId="8" fillId="0" borderId="17" xfId="0" applyFont="1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/>
    <xf numFmtId="0" fontId="7" fillId="0" borderId="25" xfId="0" applyFont="1" applyBorder="1"/>
    <xf numFmtId="0" fontId="1" fillId="2" borderId="1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31" xfId="0" applyFont="1" applyBorder="1"/>
    <xf numFmtId="0" fontId="0" fillId="0" borderId="32" xfId="0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0" fillId="0" borderId="4" xfId="0" applyFont="1" applyBorder="1"/>
    <xf numFmtId="0" fontId="10" fillId="0" borderId="8" xfId="0" applyFont="1" applyBorder="1"/>
    <xf numFmtId="0" fontId="6" fillId="0" borderId="22" xfId="0" applyFont="1" applyBorder="1"/>
    <xf numFmtId="0" fontId="10" fillId="0" borderId="10" xfId="0" applyFont="1" applyBorder="1"/>
    <xf numFmtId="0" fontId="6" fillId="0" borderId="0" xfId="0" applyFont="1" applyBorder="1"/>
    <xf numFmtId="0" fontId="10" fillId="0" borderId="16" xfId="0" applyFont="1" applyBorder="1"/>
    <xf numFmtId="0" fontId="6" fillId="0" borderId="4" xfId="0" applyFont="1" applyBorder="1"/>
    <xf numFmtId="0" fontId="11" fillId="0" borderId="4" xfId="0" applyFont="1" applyBorder="1"/>
    <xf numFmtId="0" fontId="10" fillId="0" borderId="12" xfId="0" applyFont="1" applyBorder="1"/>
    <xf numFmtId="0" fontId="6" fillId="0" borderId="17" xfId="0" applyFont="1" applyBorder="1"/>
    <xf numFmtId="0" fontId="11" fillId="0" borderId="17" xfId="0" applyFont="1" applyBorder="1"/>
    <xf numFmtId="0" fontId="6" fillId="0" borderId="16" xfId="0" applyFont="1" applyBorder="1"/>
    <xf numFmtId="0" fontId="12" fillId="2" borderId="24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0" fillId="0" borderId="31" xfId="0" applyFont="1" applyBorder="1"/>
    <xf numFmtId="0" fontId="10" fillId="0" borderId="2" xfId="0" applyFont="1" applyBorder="1"/>
    <xf numFmtId="0" fontId="1" fillId="2" borderId="36" xfId="0" applyFont="1" applyFill="1" applyBorder="1" applyAlignment="1">
      <alignment horizontal="center"/>
    </xf>
    <xf numFmtId="0" fontId="13" fillId="0" borderId="4" xfId="0" applyFont="1" applyBorder="1"/>
    <xf numFmtId="0" fontId="14" fillId="0" borderId="4" xfId="0" applyFont="1" applyBorder="1"/>
    <xf numFmtId="0" fontId="13" fillId="0" borderId="8" xfId="0" applyFont="1" applyBorder="1"/>
    <xf numFmtId="0" fontId="14" fillId="0" borderId="16" xfId="0" applyFont="1" applyBorder="1"/>
    <xf numFmtId="0" fontId="13" fillId="0" borderId="16" xfId="0" applyFont="1" applyBorder="1"/>
    <xf numFmtId="0" fontId="13" fillId="0" borderId="10" xfId="0" applyFont="1" applyBorder="1"/>
    <xf numFmtId="0" fontId="13" fillId="0" borderId="12" xfId="0" applyFont="1" applyBorder="1"/>
    <xf numFmtId="0" fontId="14" fillId="0" borderId="17" xfId="0" applyFont="1" applyBorder="1"/>
    <xf numFmtId="0" fontId="13" fillId="0" borderId="17" xfId="0" applyFont="1" applyBorder="1"/>
    <xf numFmtId="0" fontId="11" fillId="0" borderId="16" xfId="0" applyFont="1" applyBorder="1"/>
    <xf numFmtId="0" fontId="13" fillId="11" borderId="12" xfId="0" applyFont="1" applyFill="1" applyBorder="1"/>
    <xf numFmtId="0" fontId="14" fillId="11" borderId="17" xfId="0" applyFont="1" applyFill="1" applyBorder="1"/>
    <xf numFmtId="0" fontId="13" fillId="11" borderId="17" xfId="0" applyFont="1" applyFill="1" applyBorder="1"/>
    <xf numFmtId="0" fontId="0" fillId="11" borderId="17" xfId="0" applyFill="1" applyBorder="1" applyAlignment="1">
      <alignment horizontal="center"/>
    </xf>
    <xf numFmtId="0" fontId="0" fillId="0" borderId="40" xfId="0" applyBorder="1"/>
    <xf numFmtId="0" fontId="15" fillId="2" borderId="23" xfId="0" applyFont="1" applyFill="1" applyBorder="1" applyAlignment="1">
      <alignment horizontal="center"/>
    </xf>
    <xf numFmtId="0" fontId="7" fillId="12" borderId="25" xfId="0" applyFont="1" applyFill="1" applyBorder="1"/>
    <xf numFmtId="0" fontId="8" fillId="12" borderId="17" xfId="0" applyFont="1" applyFill="1" applyBorder="1"/>
    <xf numFmtId="0" fontId="0" fillId="12" borderId="17" xfId="0" applyFill="1" applyBorder="1"/>
    <xf numFmtId="0" fontId="0" fillId="12" borderId="13" xfId="0" applyFill="1" applyBorder="1" applyAlignment="1">
      <alignment horizontal="center"/>
    </xf>
    <xf numFmtId="0" fontId="9" fillId="0" borderId="10" xfId="0" applyFont="1" applyBorder="1"/>
    <xf numFmtId="0" fontId="3" fillId="2" borderId="23" xfId="0" applyFont="1" applyFill="1" applyBorder="1" applyAlignment="1">
      <alignment horizontal="center"/>
    </xf>
    <xf numFmtId="0" fontId="9" fillId="0" borderId="8" xfId="0" applyFont="1" applyBorder="1"/>
    <xf numFmtId="0" fontId="9" fillId="0" borderId="12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3" fillId="11" borderId="14" xfId="0" applyFont="1" applyFill="1" applyBorder="1"/>
    <xf numFmtId="0" fontId="14" fillId="11" borderId="3" xfId="0" applyFont="1" applyFill="1" applyBorder="1"/>
    <xf numFmtId="0" fontId="13" fillId="11" borderId="3" xfId="0" applyFont="1" applyFill="1" applyBorder="1"/>
    <xf numFmtId="0" fontId="0" fillId="11" borderId="3" xfId="0" applyFill="1" applyBorder="1" applyAlignment="1">
      <alignment horizontal="center"/>
    </xf>
    <xf numFmtId="0" fontId="6" fillId="0" borderId="34" xfId="0" applyFont="1" applyBorder="1"/>
    <xf numFmtId="0" fontId="0" fillId="0" borderId="24" xfId="0" applyBorder="1" applyAlignment="1">
      <alignment horizontal="center"/>
    </xf>
    <xf numFmtId="0" fontId="10" fillId="0" borderId="23" xfId="0" applyFont="1" applyBorder="1"/>
    <xf numFmtId="0" fontId="6" fillId="0" borderId="40" xfId="0" applyFont="1" applyBorder="1"/>
    <xf numFmtId="0" fontId="11" fillId="0" borderId="40" xfId="0" applyFont="1" applyBorder="1"/>
    <xf numFmtId="0" fontId="9" fillId="3" borderId="9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0" fillId="11" borderId="42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12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opLeftCell="C1" zoomScale="120" zoomScaleNormal="120" workbookViewId="0">
      <selection activeCell="I4" sqref="I4:J9"/>
    </sheetView>
  </sheetViews>
  <sheetFormatPr defaultRowHeight="15"/>
  <cols>
    <col min="1" max="1" width="45.7109375" customWidth="1"/>
  </cols>
  <sheetData>
    <row r="1" spans="1:10" ht="26.25">
      <c r="A1" s="89" t="s">
        <v>4</v>
      </c>
      <c r="B1" s="89"/>
      <c r="C1" s="89"/>
      <c r="D1" s="89"/>
      <c r="E1" s="89"/>
      <c r="F1" s="89"/>
      <c r="G1" s="90"/>
    </row>
    <row r="2" spans="1:10" ht="23.25">
      <c r="A2" s="1"/>
      <c r="B2" s="2">
        <f>SUM(B13,B25,B37)/3</f>
        <v>10</v>
      </c>
      <c r="C2" s="2">
        <f t="shared" ref="C2:G2" si="0">SUM(C13,C25,C37)/3</f>
        <v>0</v>
      </c>
      <c r="D2" s="2">
        <f t="shared" si="0"/>
        <v>0</v>
      </c>
      <c r="E2" s="2">
        <f t="shared" si="0"/>
        <v>0</v>
      </c>
      <c r="F2" s="2">
        <f t="shared" si="0"/>
        <v>0</v>
      </c>
      <c r="G2" s="2">
        <f t="shared" si="0"/>
        <v>0</v>
      </c>
    </row>
    <row r="3" spans="1:10" ht="15.75" thickBot="1">
      <c r="A3" s="3" t="s">
        <v>22</v>
      </c>
      <c r="B3" s="3" t="s">
        <v>0</v>
      </c>
      <c r="C3" s="3" t="s">
        <v>1</v>
      </c>
      <c r="D3" s="3" t="s">
        <v>2</v>
      </c>
      <c r="E3" s="3"/>
      <c r="F3" s="3"/>
      <c r="G3" s="4"/>
    </row>
    <row r="4" spans="1:10">
      <c r="A4" s="3" t="s">
        <v>3</v>
      </c>
      <c r="B4" s="5"/>
      <c r="C4" s="5"/>
      <c r="D4" s="5"/>
      <c r="E4" s="5"/>
      <c r="F4" s="5"/>
      <c r="G4" s="6"/>
      <c r="I4" s="11" t="s">
        <v>26</v>
      </c>
      <c r="J4" s="16">
        <v>10</v>
      </c>
    </row>
    <row r="5" spans="1:10" ht="15.75">
      <c r="A5" s="7" t="s">
        <v>5</v>
      </c>
      <c r="B5" s="5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I5" s="17" t="s">
        <v>13</v>
      </c>
      <c r="J5" s="18" t="s">
        <v>25</v>
      </c>
    </row>
    <row r="6" spans="1:10" ht="15.75">
      <c r="A6" s="7" t="s">
        <v>6</v>
      </c>
      <c r="B6" s="5">
        <v>10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I6" s="19" t="s">
        <v>14</v>
      </c>
      <c r="J6" s="20" t="s">
        <v>15</v>
      </c>
    </row>
    <row r="7" spans="1:10" ht="15.75">
      <c r="A7" s="7" t="s">
        <v>7</v>
      </c>
      <c r="B7" s="5">
        <v>10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I7" s="21" t="s">
        <v>16</v>
      </c>
      <c r="J7" s="22" t="s">
        <v>17</v>
      </c>
    </row>
    <row r="8" spans="1:10" ht="15.75">
      <c r="A8" s="7" t="s">
        <v>8</v>
      </c>
      <c r="B8" s="5">
        <v>10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I8" s="12" t="s">
        <v>18</v>
      </c>
      <c r="J8" s="13" t="s">
        <v>19</v>
      </c>
    </row>
    <row r="9" spans="1:10" ht="16.5" thickBot="1">
      <c r="A9" s="7" t="s">
        <v>9</v>
      </c>
      <c r="B9" s="5">
        <v>10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I9" s="14" t="s">
        <v>20</v>
      </c>
      <c r="J9" s="15" t="s">
        <v>21</v>
      </c>
    </row>
    <row r="10" spans="1:10" ht="15.75">
      <c r="A10" s="7" t="s">
        <v>10</v>
      </c>
      <c r="B10" s="5">
        <v>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10" ht="15.75">
      <c r="A11" s="7" t="s">
        <v>11</v>
      </c>
      <c r="B11" s="5">
        <v>10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10" ht="15.75">
      <c r="A12" s="8" t="s">
        <v>12</v>
      </c>
      <c r="B12" s="9">
        <v>10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10">
      <c r="A13" s="9"/>
      <c r="B13" s="3">
        <f>SUM(B5:B12)/8</f>
        <v>10</v>
      </c>
      <c r="C13" s="3">
        <f t="shared" ref="C13:G13" si="1">SUM(C5:C12)/8</f>
        <v>0</v>
      </c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</row>
    <row r="14" spans="1:10">
      <c r="A14" s="91"/>
      <c r="B14" s="91"/>
      <c r="C14" s="91"/>
      <c r="D14" s="91"/>
      <c r="E14" s="91"/>
      <c r="F14" s="91"/>
      <c r="G14" s="92"/>
    </row>
    <row r="15" spans="1:10">
      <c r="A15" s="10" t="s">
        <v>23</v>
      </c>
      <c r="B15" s="3" t="s">
        <v>0</v>
      </c>
      <c r="C15" s="3" t="s">
        <v>1</v>
      </c>
      <c r="D15" s="3" t="s">
        <v>2</v>
      </c>
      <c r="E15" s="3"/>
      <c r="F15" s="3"/>
      <c r="G15" s="4"/>
    </row>
    <row r="16" spans="1:10">
      <c r="A16" s="3" t="s">
        <v>3</v>
      </c>
      <c r="B16" s="5"/>
      <c r="C16" s="5"/>
      <c r="D16" s="5"/>
      <c r="E16" s="5"/>
      <c r="F16" s="5"/>
      <c r="G16" s="6"/>
    </row>
    <row r="17" spans="1:7" ht="15.75">
      <c r="A17" s="7" t="s">
        <v>5</v>
      </c>
      <c r="B17" s="5">
        <v>10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15.75">
      <c r="A18" s="7" t="s">
        <v>6</v>
      </c>
      <c r="B18" s="5">
        <v>10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5.75">
      <c r="A19" s="7" t="s">
        <v>7</v>
      </c>
      <c r="B19" s="5">
        <v>10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5.75">
      <c r="A20" s="7" t="s">
        <v>8</v>
      </c>
      <c r="B20" s="5">
        <v>10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5.75">
      <c r="A21" s="7" t="s">
        <v>9</v>
      </c>
      <c r="B21" s="5">
        <v>10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5.75">
      <c r="A22" s="7" t="s">
        <v>10</v>
      </c>
      <c r="B22" s="5">
        <v>10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5.75">
      <c r="A23" s="7" t="s">
        <v>11</v>
      </c>
      <c r="B23" s="5">
        <v>10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5.75">
      <c r="A24" s="8" t="s">
        <v>12</v>
      </c>
      <c r="B24" s="9">
        <v>10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>
      <c r="A25" s="9"/>
      <c r="B25" s="3">
        <f>SUM(B17:B24)/8</f>
        <v>10</v>
      </c>
      <c r="C25" s="3">
        <f t="shared" ref="C25:G25" si="2">SUM(C17:C24)/8</f>
        <v>0</v>
      </c>
      <c r="D25" s="3">
        <f t="shared" si="2"/>
        <v>0</v>
      </c>
      <c r="E25" s="3">
        <f t="shared" si="2"/>
        <v>0</v>
      </c>
      <c r="F25" s="3">
        <f t="shared" si="2"/>
        <v>0</v>
      </c>
      <c r="G25" s="3">
        <f t="shared" si="2"/>
        <v>0</v>
      </c>
    </row>
    <row r="26" spans="1:7">
      <c r="A26" s="93"/>
      <c r="B26" s="94"/>
      <c r="C26" s="94"/>
      <c r="D26" s="94"/>
      <c r="E26" s="94"/>
      <c r="F26" s="94"/>
      <c r="G26" s="95"/>
    </row>
    <row r="27" spans="1:7">
      <c r="A27" s="10" t="s">
        <v>24</v>
      </c>
      <c r="B27" s="3" t="s">
        <v>0</v>
      </c>
      <c r="C27" s="3" t="s">
        <v>1</v>
      </c>
      <c r="D27" s="3" t="s">
        <v>2</v>
      </c>
      <c r="E27" s="3"/>
      <c r="F27" s="3"/>
      <c r="G27" s="4"/>
    </row>
    <row r="28" spans="1:7">
      <c r="A28" s="3" t="s">
        <v>3</v>
      </c>
      <c r="B28" s="3"/>
      <c r="C28" s="3"/>
      <c r="D28" s="3"/>
      <c r="E28" s="3"/>
      <c r="F28" s="3"/>
      <c r="G28" s="4"/>
    </row>
    <row r="29" spans="1:7" ht="15.75">
      <c r="A29" s="7" t="s">
        <v>5</v>
      </c>
      <c r="B29" s="5">
        <v>10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ht="15.75">
      <c r="A30" s="7" t="s">
        <v>6</v>
      </c>
      <c r="B30" s="5">
        <v>10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5.75">
      <c r="A31" s="7" t="s">
        <v>7</v>
      </c>
      <c r="B31" s="5">
        <v>10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15.75">
      <c r="A32" s="7" t="s">
        <v>8</v>
      </c>
      <c r="B32" s="5">
        <v>10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5.75">
      <c r="A33" s="7" t="s">
        <v>9</v>
      </c>
      <c r="B33" s="5">
        <v>10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ht="15.75">
      <c r="A34" s="7" t="s">
        <v>10</v>
      </c>
      <c r="B34" s="5">
        <v>10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ht="15.75">
      <c r="A35" s="7" t="s">
        <v>11</v>
      </c>
      <c r="B35" s="5">
        <v>10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ht="15.75">
      <c r="A36" s="8" t="s">
        <v>12</v>
      </c>
      <c r="B36" s="9">
        <v>10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>
      <c r="A37" s="9"/>
      <c r="B37" s="3">
        <f>SUM(B29:B36)/8</f>
        <v>10</v>
      </c>
      <c r="C37" s="3">
        <f t="shared" ref="C37:G37" si="3">SUM(C29:C36)/8</f>
        <v>0</v>
      </c>
      <c r="D37" s="3">
        <f t="shared" si="3"/>
        <v>0</v>
      </c>
      <c r="E37" s="3">
        <f t="shared" si="3"/>
        <v>0</v>
      </c>
      <c r="F37" s="3">
        <f t="shared" si="3"/>
        <v>0</v>
      </c>
      <c r="G37" s="3">
        <f t="shared" si="3"/>
        <v>0</v>
      </c>
    </row>
    <row r="38" spans="1:7">
      <c r="A38" s="96"/>
      <c r="B38" s="96"/>
      <c r="C38" s="96"/>
      <c r="D38" s="96"/>
      <c r="E38" s="96"/>
      <c r="F38" s="96"/>
      <c r="G38" s="96"/>
    </row>
  </sheetData>
  <mergeCells count="4">
    <mergeCell ref="A1:G1"/>
    <mergeCell ref="A14:G14"/>
    <mergeCell ref="A26:G26"/>
    <mergeCell ref="A38:G38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12"/>
  <sheetViews>
    <sheetView workbookViewId="0">
      <selection activeCell="G8" sqref="G8"/>
    </sheetView>
  </sheetViews>
  <sheetFormatPr defaultRowHeight="15"/>
  <cols>
    <col min="2" max="2" width="33.28515625" customWidth="1"/>
    <col min="3" max="3" width="0.42578125" customWidth="1"/>
    <col min="4" max="4" width="27.85546875" customWidth="1"/>
  </cols>
  <sheetData>
    <row r="1" spans="2:7" ht="15.75" thickBot="1"/>
    <row r="2" spans="2:7" ht="21.75" thickBot="1">
      <c r="B2" s="118" t="s">
        <v>248</v>
      </c>
      <c r="C2" s="119"/>
      <c r="D2" s="119"/>
      <c r="E2" s="119"/>
      <c r="F2" s="120"/>
    </row>
    <row r="3" spans="2:7" ht="21.75" thickBot="1">
      <c r="B3" s="115">
        <f>(F12*10)/8</f>
        <v>0</v>
      </c>
      <c r="C3" s="116"/>
      <c r="D3" s="116"/>
      <c r="E3" s="116"/>
      <c r="F3" s="117"/>
    </row>
    <row r="4" spans="2:7" ht="15.75" thickBot="1">
      <c r="B4" s="49" t="s">
        <v>249</v>
      </c>
      <c r="C4" s="59" t="s">
        <v>257</v>
      </c>
      <c r="D4" s="74"/>
      <c r="E4" s="25" t="str">
        <f t="shared" ref="E4:E11" si="0">IF(D4=C4,"certo","0")</f>
        <v>0</v>
      </c>
      <c r="F4" s="26"/>
    </row>
    <row r="5" spans="2:7" ht="15.75" thickBot="1">
      <c r="B5" s="49" t="s">
        <v>250</v>
      </c>
      <c r="C5" s="59" t="s">
        <v>258</v>
      </c>
      <c r="D5" s="74"/>
      <c r="E5" s="29" t="str">
        <f t="shared" si="0"/>
        <v>0</v>
      </c>
      <c r="F5" s="26"/>
    </row>
    <row r="6" spans="2:7" ht="15.75" thickBot="1">
      <c r="B6" s="49" t="s">
        <v>251</v>
      </c>
      <c r="C6" s="59" t="s">
        <v>259</v>
      </c>
      <c r="D6" s="74"/>
      <c r="E6" s="29" t="str">
        <f t="shared" si="0"/>
        <v>0</v>
      </c>
      <c r="F6" s="26"/>
    </row>
    <row r="7" spans="2:7" ht="15.75" thickBot="1">
      <c r="B7" s="49" t="s">
        <v>252</v>
      </c>
      <c r="C7" s="59" t="s">
        <v>260</v>
      </c>
      <c r="D7" s="74"/>
      <c r="E7" s="29" t="str">
        <f t="shared" si="0"/>
        <v>0</v>
      </c>
      <c r="F7" s="26"/>
    </row>
    <row r="8" spans="2:7" ht="15.75" thickBot="1">
      <c r="B8" s="49" t="s">
        <v>253</v>
      </c>
      <c r="C8" s="59" t="s">
        <v>261</v>
      </c>
      <c r="D8" s="74"/>
      <c r="E8" s="29" t="str">
        <f t="shared" si="0"/>
        <v>0</v>
      </c>
      <c r="F8" s="26"/>
    </row>
    <row r="9" spans="2:7" ht="15.75" thickBot="1">
      <c r="B9" s="49" t="s">
        <v>254</v>
      </c>
      <c r="C9" s="59" t="s">
        <v>262</v>
      </c>
      <c r="D9" s="74"/>
      <c r="E9" s="29" t="str">
        <f t="shared" si="0"/>
        <v>0</v>
      </c>
      <c r="F9" s="26"/>
    </row>
    <row r="10" spans="2:7" ht="15.75" thickBot="1">
      <c r="B10" s="49" t="s">
        <v>255</v>
      </c>
      <c r="C10" s="59" t="s">
        <v>263</v>
      </c>
      <c r="D10" s="74"/>
      <c r="E10" s="29" t="str">
        <f t="shared" si="0"/>
        <v>0</v>
      </c>
      <c r="F10" s="26"/>
    </row>
    <row r="11" spans="2:7">
      <c r="B11" s="49" t="s">
        <v>256</v>
      </c>
      <c r="C11" s="59" t="s">
        <v>264</v>
      </c>
      <c r="D11" s="74"/>
      <c r="E11" s="29" t="str">
        <f t="shared" si="0"/>
        <v>0</v>
      </c>
      <c r="F11" s="26"/>
      <c r="G11" s="35" t="s">
        <v>266</v>
      </c>
    </row>
    <row r="12" spans="2:7" ht="15.75" thickBot="1">
      <c r="E12" s="44" t="s">
        <v>76</v>
      </c>
      <c r="F12" s="64">
        <f>SUM(F4:F11)</f>
        <v>0</v>
      </c>
    </row>
  </sheetData>
  <mergeCells count="2">
    <mergeCell ref="B2:F2"/>
    <mergeCell ref="B3:F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H5" sqref="H5"/>
    </sheetView>
  </sheetViews>
  <sheetFormatPr defaultRowHeight="15"/>
  <cols>
    <col min="2" max="2" width="18.42578125" customWidth="1"/>
    <col min="3" max="3" width="18.140625" customWidth="1"/>
  </cols>
  <sheetData>
    <row r="1" spans="1:6" ht="21.75" thickBot="1">
      <c r="B1" s="118" t="s">
        <v>280</v>
      </c>
      <c r="C1" s="120"/>
    </row>
    <row r="2" spans="1:6" ht="15.75" thickBot="1">
      <c r="B2" s="121"/>
      <c r="C2" s="122"/>
      <c r="E2" s="11" t="s">
        <v>26</v>
      </c>
      <c r="F2" s="16">
        <v>10</v>
      </c>
    </row>
    <row r="3" spans="1:6" ht="18.75">
      <c r="A3">
        <v>1</v>
      </c>
      <c r="B3" s="87" t="s">
        <v>271</v>
      </c>
      <c r="C3" s="135">
        <f>VERB!$I18</f>
        <v>0</v>
      </c>
      <c r="E3" s="17" t="s">
        <v>13</v>
      </c>
      <c r="F3" s="18" t="s">
        <v>25</v>
      </c>
    </row>
    <row r="4" spans="1:6" ht="18.75">
      <c r="A4">
        <v>2</v>
      </c>
      <c r="B4" s="85" t="s">
        <v>272</v>
      </c>
      <c r="C4" s="136">
        <f>CONJ!$B3</f>
        <v>0</v>
      </c>
      <c r="E4" s="19" t="s">
        <v>14</v>
      </c>
      <c r="F4" s="20" t="s">
        <v>15</v>
      </c>
    </row>
    <row r="5" spans="1:6" ht="18.75">
      <c r="A5">
        <v>3</v>
      </c>
      <c r="B5" s="85" t="s">
        <v>273</v>
      </c>
      <c r="C5" s="136">
        <f>ADV!$B3</f>
        <v>0</v>
      </c>
      <c r="E5" s="21" t="s">
        <v>16</v>
      </c>
      <c r="F5" s="22" t="s">
        <v>17</v>
      </c>
    </row>
    <row r="6" spans="1:6" ht="18.75">
      <c r="A6">
        <v>4</v>
      </c>
      <c r="B6" s="85" t="s">
        <v>274</v>
      </c>
      <c r="C6" s="136">
        <f>ADJ!$B3</f>
        <v>0</v>
      </c>
      <c r="E6" s="12" t="s">
        <v>18</v>
      </c>
      <c r="F6" s="13" t="s">
        <v>19</v>
      </c>
    </row>
    <row r="7" spans="1:6" ht="19.5" thickBot="1">
      <c r="A7">
        <v>5</v>
      </c>
      <c r="B7" s="85" t="s">
        <v>275</v>
      </c>
      <c r="C7" s="136">
        <f>PERG!$B3</f>
        <v>0</v>
      </c>
      <c r="E7" s="14" t="s">
        <v>20</v>
      </c>
      <c r="F7" s="15" t="s">
        <v>21</v>
      </c>
    </row>
    <row r="8" spans="1:6" ht="18.75">
      <c r="A8">
        <v>6</v>
      </c>
      <c r="B8" s="85" t="s">
        <v>276</v>
      </c>
      <c r="C8" s="136">
        <f>ADJECTPRON!$B3</f>
        <v>0</v>
      </c>
    </row>
    <row r="9" spans="1:6" ht="18.75">
      <c r="A9">
        <v>7</v>
      </c>
      <c r="B9" s="85" t="s">
        <v>277</v>
      </c>
      <c r="C9" s="136">
        <f>POSSPRON!$B3</f>
        <v>0</v>
      </c>
    </row>
    <row r="10" spans="1:6" ht="18.75">
      <c r="A10">
        <v>8</v>
      </c>
      <c r="B10" s="85" t="s">
        <v>278</v>
      </c>
      <c r="C10" s="136">
        <f>OBJECTPRON!$B3</f>
        <v>0</v>
      </c>
    </row>
    <row r="11" spans="1:6" ht="19.5" thickBot="1">
      <c r="A11">
        <v>9</v>
      </c>
      <c r="B11" s="88" t="s">
        <v>279</v>
      </c>
      <c r="C11" s="137">
        <f>REFLEXPRON!$B3</f>
        <v>0</v>
      </c>
      <c r="D11" s="35" t="s">
        <v>266</v>
      </c>
    </row>
    <row r="12" spans="1:6" ht="24" thickBot="1">
      <c r="B12" s="86" t="s">
        <v>281</v>
      </c>
      <c r="C12" s="138">
        <f>SUM(C3:C11)/9</f>
        <v>0</v>
      </c>
    </row>
  </sheetData>
  <mergeCells count="2">
    <mergeCell ref="B1:C1"/>
    <mergeCell ref="B2:C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18"/>
  <sheetViews>
    <sheetView topLeftCell="C2" workbookViewId="0">
      <selection activeCell="Q6" sqref="Q6"/>
    </sheetView>
  </sheetViews>
  <sheetFormatPr defaultRowHeight="15"/>
  <cols>
    <col min="1" max="1" width="2" customWidth="1"/>
    <col min="2" max="2" width="15.85546875" customWidth="1"/>
    <col min="3" max="3" width="0.7109375" customWidth="1"/>
    <col min="4" max="4" width="12" customWidth="1"/>
    <col min="7" max="7" width="15.140625" customWidth="1"/>
    <col min="8" max="8" width="0.7109375" customWidth="1"/>
    <col min="9" max="9" width="13.5703125" customWidth="1"/>
    <col min="12" max="12" width="17.85546875" customWidth="1"/>
    <col min="13" max="13" width="0.5703125" customWidth="1"/>
    <col min="14" max="14" width="15.5703125" customWidth="1"/>
  </cols>
  <sheetData>
    <row r="1" spans="2:17" ht="15.75" thickBot="1"/>
    <row r="2" spans="2:17" ht="21.75" customHeight="1" thickBot="1">
      <c r="B2" s="100" t="s">
        <v>200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2:17" ht="15.75" customHeight="1" thickBot="1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2:17" ht="15.75" thickBot="1">
      <c r="B4" s="67" t="s">
        <v>135</v>
      </c>
      <c r="C4" s="68" t="s">
        <v>144</v>
      </c>
      <c r="D4" s="69"/>
      <c r="E4" s="25" t="str">
        <f t="shared" ref="E4:E15" si="0">IF(D4=C4,"certo","0")</f>
        <v>0</v>
      </c>
      <c r="F4" s="41"/>
      <c r="G4" s="67" t="s">
        <v>156</v>
      </c>
      <c r="H4" s="68" t="s">
        <v>168</v>
      </c>
      <c r="I4" s="69"/>
      <c r="J4" s="25" t="str">
        <f t="shared" ref="J4:J15" si="1">IF(I4=H4,"certo","0")</f>
        <v>0</v>
      </c>
      <c r="K4" s="41"/>
      <c r="L4" s="67" t="s">
        <v>180</v>
      </c>
      <c r="M4" s="68" t="s">
        <v>190</v>
      </c>
      <c r="N4" s="69"/>
      <c r="O4" s="25" t="str">
        <f t="shared" ref="O4:O13" si="2">IF(N4=M4,"certo","0")</f>
        <v>0</v>
      </c>
      <c r="P4" s="26"/>
    </row>
    <row r="5" spans="2:17" ht="15.75" thickBot="1">
      <c r="B5" s="70" t="s">
        <v>132</v>
      </c>
      <c r="C5" s="66" t="s">
        <v>145</v>
      </c>
      <c r="D5" s="65"/>
      <c r="E5" s="29" t="str">
        <f t="shared" si="0"/>
        <v>0</v>
      </c>
      <c r="F5" s="41"/>
      <c r="G5" s="70" t="s">
        <v>157</v>
      </c>
      <c r="H5" s="66" t="s">
        <v>169</v>
      </c>
      <c r="I5" s="65"/>
      <c r="J5" s="29" t="str">
        <f t="shared" si="1"/>
        <v>0</v>
      </c>
      <c r="K5" s="41"/>
      <c r="L5" s="70" t="s">
        <v>181</v>
      </c>
      <c r="M5" s="66" t="s">
        <v>191</v>
      </c>
      <c r="N5" s="65"/>
      <c r="O5" s="29" t="str">
        <f t="shared" si="2"/>
        <v>0</v>
      </c>
      <c r="P5" s="26"/>
    </row>
    <row r="6" spans="2:17" ht="15.75" thickBot="1">
      <c r="B6" s="70" t="s">
        <v>133</v>
      </c>
      <c r="C6" s="66" t="s">
        <v>146</v>
      </c>
      <c r="D6" s="65"/>
      <c r="E6" s="29" t="str">
        <f t="shared" si="0"/>
        <v>0</v>
      </c>
      <c r="F6" s="41"/>
      <c r="G6" s="70" t="s">
        <v>158</v>
      </c>
      <c r="H6" s="66" t="s">
        <v>170</v>
      </c>
      <c r="I6" s="65"/>
      <c r="J6" s="29" t="str">
        <f t="shared" si="1"/>
        <v>0</v>
      </c>
      <c r="K6" s="41"/>
      <c r="L6" s="70" t="s">
        <v>182</v>
      </c>
      <c r="M6" s="66" t="s">
        <v>192</v>
      </c>
      <c r="N6" s="65"/>
      <c r="O6" s="29" t="str">
        <f t="shared" si="2"/>
        <v>0</v>
      </c>
      <c r="P6" s="26"/>
    </row>
    <row r="7" spans="2:17" ht="15.75" thickBot="1">
      <c r="B7" s="70" t="s">
        <v>134</v>
      </c>
      <c r="C7" s="66" t="s">
        <v>147</v>
      </c>
      <c r="D7" s="65"/>
      <c r="E7" s="29" t="str">
        <f t="shared" si="0"/>
        <v>0</v>
      </c>
      <c r="F7" s="41"/>
      <c r="G7" s="70" t="s">
        <v>159</v>
      </c>
      <c r="H7" s="66" t="s">
        <v>171</v>
      </c>
      <c r="I7" s="65"/>
      <c r="J7" s="29" t="str">
        <f t="shared" si="1"/>
        <v>0</v>
      </c>
      <c r="K7" s="41"/>
      <c r="L7" s="70" t="s">
        <v>183</v>
      </c>
      <c r="M7" s="66" t="s">
        <v>193</v>
      </c>
      <c r="N7" s="65"/>
      <c r="O7" s="29" t="str">
        <f t="shared" si="2"/>
        <v>0</v>
      </c>
      <c r="P7" s="26"/>
    </row>
    <row r="8" spans="2:17" ht="15.75" thickBot="1">
      <c r="B8" s="70" t="s">
        <v>136</v>
      </c>
      <c r="C8" s="66" t="s">
        <v>148</v>
      </c>
      <c r="D8" s="65"/>
      <c r="E8" s="29" t="str">
        <f t="shared" si="0"/>
        <v>0</v>
      </c>
      <c r="F8" s="41"/>
      <c r="G8" s="70" t="s">
        <v>160</v>
      </c>
      <c r="H8" s="66" t="s">
        <v>172</v>
      </c>
      <c r="I8" s="65"/>
      <c r="J8" s="29" t="str">
        <f t="shared" si="1"/>
        <v>0</v>
      </c>
      <c r="K8" s="41"/>
      <c r="L8" s="70" t="s">
        <v>184</v>
      </c>
      <c r="M8" s="66" t="s">
        <v>194</v>
      </c>
      <c r="N8" s="65"/>
      <c r="O8" s="29" t="str">
        <f t="shared" si="2"/>
        <v>0</v>
      </c>
      <c r="P8" s="26"/>
    </row>
    <row r="9" spans="2:17" ht="15.75" thickBot="1">
      <c r="B9" s="70" t="s">
        <v>137</v>
      </c>
      <c r="C9" s="66" t="s">
        <v>149</v>
      </c>
      <c r="D9" s="65"/>
      <c r="E9" s="29" t="str">
        <f t="shared" si="0"/>
        <v>0</v>
      </c>
      <c r="F9" s="41"/>
      <c r="G9" s="70" t="s">
        <v>161</v>
      </c>
      <c r="H9" s="66" t="s">
        <v>173</v>
      </c>
      <c r="I9" s="65"/>
      <c r="J9" s="29" t="str">
        <f t="shared" si="1"/>
        <v>0</v>
      </c>
      <c r="K9" s="41"/>
      <c r="L9" s="70" t="s">
        <v>185</v>
      </c>
      <c r="M9" s="66" t="s">
        <v>195</v>
      </c>
      <c r="N9" s="65"/>
      <c r="O9" s="29" t="str">
        <f t="shared" si="2"/>
        <v>0</v>
      </c>
      <c r="P9" s="26"/>
    </row>
    <row r="10" spans="2:17" ht="15.75" thickBot="1">
      <c r="B10" s="70" t="s">
        <v>138</v>
      </c>
      <c r="C10" s="66" t="s">
        <v>150</v>
      </c>
      <c r="D10" s="65"/>
      <c r="E10" s="29" t="str">
        <f t="shared" si="0"/>
        <v>0</v>
      </c>
      <c r="F10" s="41"/>
      <c r="G10" s="70" t="s">
        <v>162</v>
      </c>
      <c r="H10" s="66" t="s">
        <v>174</v>
      </c>
      <c r="I10" s="65"/>
      <c r="J10" s="29" t="str">
        <f t="shared" si="1"/>
        <v>0</v>
      </c>
      <c r="K10" s="41"/>
      <c r="L10" s="70" t="s">
        <v>186</v>
      </c>
      <c r="M10" s="66" t="s">
        <v>196</v>
      </c>
      <c r="N10" s="65"/>
      <c r="O10" s="29" t="str">
        <f t="shared" si="2"/>
        <v>0</v>
      </c>
      <c r="P10" s="26"/>
    </row>
    <row r="11" spans="2:17" ht="15.75" thickBot="1">
      <c r="B11" s="70" t="s">
        <v>139</v>
      </c>
      <c r="C11" s="66" t="s">
        <v>151</v>
      </c>
      <c r="D11" s="65"/>
      <c r="E11" s="29" t="str">
        <f t="shared" si="0"/>
        <v>0</v>
      </c>
      <c r="F11" s="41"/>
      <c r="G11" s="70" t="s">
        <v>163</v>
      </c>
      <c r="H11" s="66" t="s">
        <v>175</v>
      </c>
      <c r="I11" s="65"/>
      <c r="J11" s="29" t="str">
        <f t="shared" si="1"/>
        <v>0</v>
      </c>
      <c r="K11" s="41"/>
      <c r="L11" s="70" t="s">
        <v>187</v>
      </c>
      <c r="M11" s="66" t="s">
        <v>197</v>
      </c>
      <c r="N11" s="65"/>
      <c r="O11" s="29" t="str">
        <f t="shared" si="2"/>
        <v>0</v>
      </c>
      <c r="P11" s="26"/>
    </row>
    <row r="12" spans="2:17" ht="15.75" thickBot="1">
      <c r="B12" s="70" t="s">
        <v>140</v>
      </c>
      <c r="C12" s="66" t="s">
        <v>152</v>
      </c>
      <c r="D12" s="65"/>
      <c r="E12" s="29" t="str">
        <f t="shared" si="0"/>
        <v>0</v>
      </c>
      <c r="F12" s="41"/>
      <c r="G12" s="70" t="s">
        <v>164</v>
      </c>
      <c r="H12" s="66" t="s">
        <v>176</v>
      </c>
      <c r="I12" s="65"/>
      <c r="J12" s="29" t="str">
        <f t="shared" si="1"/>
        <v>0</v>
      </c>
      <c r="K12" s="41"/>
      <c r="L12" s="70" t="s">
        <v>188</v>
      </c>
      <c r="M12" s="66" t="s">
        <v>198</v>
      </c>
      <c r="N12" s="65"/>
      <c r="O12" s="29" t="str">
        <f t="shared" si="2"/>
        <v>0</v>
      </c>
      <c r="P12" s="26"/>
    </row>
    <row r="13" spans="2:17" ht="15.75" thickBot="1">
      <c r="B13" s="70" t="s">
        <v>141</v>
      </c>
      <c r="C13" s="66" t="s">
        <v>153</v>
      </c>
      <c r="D13" s="65"/>
      <c r="E13" s="29" t="str">
        <f t="shared" si="0"/>
        <v>0</v>
      </c>
      <c r="F13" s="41"/>
      <c r="G13" s="70" t="s">
        <v>165</v>
      </c>
      <c r="H13" s="66" t="s">
        <v>177</v>
      </c>
      <c r="I13" s="65"/>
      <c r="J13" s="29" t="str">
        <f t="shared" si="1"/>
        <v>0</v>
      </c>
      <c r="K13" s="41"/>
      <c r="L13" s="71" t="s">
        <v>189</v>
      </c>
      <c r="M13" s="72" t="s">
        <v>199</v>
      </c>
      <c r="N13" s="73"/>
      <c r="O13" s="45" t="str">
        <f t="shared" si="2"/>
        <v>0</v>
      </c>
      <c r="P13" s="131"/>
    </row>
    <row r="14" spans="2:17" ht="15.75" thickBot="1">
      <c r="B14" s="70" t="s">
        <v>142</v>
      </c>
      <c r="C14" s="66" t="s">
        <v>154</v>
      </c>
      <c r="D14" s="65"/>
      <c r="E14" s="29" t="str">
        <f t="shared" si="0"/>
        <v>0</v>
      </c>
      <c r="F14" s="41"/>
      <c r="G14" s="70" t="s">
        <v>166</v>
      </c>
      <c r="H14" s="66" t="s">
        <v>178</v>
      </c>
      <c r="I14" s="65"/>
      <c r="J14" s="29" t="str">
        <f t="shared" si="1"/>
        <v>0</v>
      </c>
      <c r="K14" s="41"/>
      <c r="L14" s="126"/>
      <c r="M14" s="127"/>
      <c r="N14" s="128"/>
      <c r="O14" s="129"/>
      <c r="P14" s="139"/>
    </row>
    <row r="15" spans="2:17" ht="15.75" thickBot="1">
      <c r="B15" s="71" t="s">
        <v>143</v>
      </c>
      <c r="C15" s="72" t="s">
        <v>155</v>
      </c>
      <c r="D15" s="73"/>
      <c r="E15" s="45" t="str">
        <f t="shared" si="0"/>
        <v>0</v>
      </c>
      <c r="F15" s="41"/>
      <c r="G15" s="71" t="s">
        <v>167</v>
      </c>
      <c r="H15" s="72" t="s">
        <v>179</v>
      </c>
      <c r="I15" s="73"/>
      <c r="J15" s="45" t="str">
        <f t="shared" si="1"/>
        <v>0</v>
      </c>
      <c r="K15" s="41"/>
      <c r="L15" s="75"/>
      <c r="M15" s="76"/>
      <c r="N15" s="77"/>
      <c r="O15" s="78"/>
      <c r="P15" s="140"/>
    </row>
    <row r="16" spans="2:17" ht="15.75" thickBot="1">
      <c r="E16" s="44" t="s">
        <v>265</v>
      </c>
      <c r="F16" s="64">
        <f>SUM(F4:F15)</f>
        <v>0</v>
      </c>
      <c r="J16" s="44" t="s">
        <v>265</v>
      </c>
      <c r="K16" s="64">
        <f>SUM(K4:K15)</f>
        <v>0</v>
      </c>
      <c r="O16" s="44" t="s">
        <v>265</v>
      </c>
      <c r="P16" s="64">
        <f>SUM(P4:P13)</f>
        <v>0</v>
      </c>
      <c r="Q16">
        <f>SUM(F16,K16,P16)</f>
        <v>0</v>
      </c>
    </row>
    <row r="17" spans="7:9" ht="15.75" thickBot="1"/>
    <row r="18" spans="7:9" ht="21.75" thickBot="1">
      <c r="G18" s="80" t="s">
        <v>76</v>
      </c>
      <c r="H18" s="79"/>
      <c r="I18" s="60">
        <f>(Q16*10)/34</f>
        <v>0</v>
      </c>
    </row>
  </sheetData>
  <mergeCells count="2">
    <mergeCell ref="B3:P3"/>
    <mergeCell ref="B2:P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1"/>
  <sheetViews>
    <sheetView workbookViewId="0">
      <selection activeCell="M4" sqref="M4"/>
    </sheetView>
  </sheetViews>
  <sheetFormatPr defaultRowHeight="15"/>
  <cols>
    <col min="1" max="1" width="1.85546875" customWidth="1"/>
    <col min="2" max="2" width="20.42578125" customWidth="1"/>
    <col min="3" max="3" width="0.28515625" customWidth="1"/>
    <col min="4" max="4" width="22.7109375" customWidth="1"/>
    <col min="7" max="7" width="17.5703125" customWidth="1"/>
    <col min="8" max="8" width="0.42578125" customWidth="1"/>
    <col min="9" max="9" width="23" customWidth="1"/>
  </cols>
  <sheetData>
    <row r="1" spans="2:12" ht="15.75" thickBot="1"/>
    <row r="2" spans="2:12" ht="19.5" thickBot="1">
      <c r="B2" s="103" t="s">
        <v>101</v>
      </c>
      <c r="C2" s="104"/>
      <c r="D2" s="104"/>
      <c r="E2" s="104"/>
      <c r="F2" s="104"/>
      <c r="G2" s="104"/>
      <c r="H2" s="104"/>
      <c r="I2" s="104"/>
      <c r="J2" s="104"/>
      <c r="K2" s="105"/>
    </row>
    <row r="3" spans="2:12" ht="21.75" thickBot="1">
      <c r="B3" s="106">
        <f>(L10*10)/12</f>
        <v>0</v>
      </c>
      <c r="C3" s="107"/>
      <c r="D3" s="107"/>
      <c r="E3" s="107"/>
      <c r="F3" s="107"/>
      <c r="G3" s="107"/>
      <c r="H3" s="107"/>
      <c r="I3" s="107"/>
      <c r="J3" s="107"/>
      <c r="K3" s="108"/>
    </row>
    <row r="4" spans="2:12" ht="15.75" thickBot="1">
      <c r="B4" s="49" t="s">
        <v>77</v>
      </c>
      <c r="C4" s="50" t="s">
        <v>89</v>
      </c>
      <c r="D4" s="25"/>
      <c r="E4" s="41" t="str">
        <f t="shared" ref="E4:E9" si="0">IF(D4=C4,"certo","0")</f>
        <v>0</v>
      </c>
      <c r="F4" s="41"/>
      <c r="G4" s="49" t="s">
        <v>83</v>
      </c>
      <c r="H4" s="50" t="s">
        <v>94</v>
      </c>
      <c r="I4" s="25"/>
      <c r="J4" s="26" t="str">
        <f t="shared" ref="J4:J9" si="1">IF(I4=H4,"certo","0")</f>
        <v>0</v>
      </c>
      <c r="K4" s="26"/>
    </row>
    <row r="5" spans="2:12" ht="15.75" thickBot="1">
      <c r="B5" s="51" t="s">
        <v>78</v>
      </c>
      <c r="C5" s="52" t="s">
        <v>90</v>
      </c>
      <c r="D5" s="29"/>
      <c r="E5" s="37" t="str">
        <f t="shared" si="0"/>
        <v>0</v>
      </c>
      <c r="F5" s="41"/>
      <c r="G5" s="51" t="s">
        <v>84</v>
      </c>
      <c r="H5" s="52" t="s">
        <v>95</v>
      </c>
      <c r="I5" s="29"/>
      <c r="J5" s="30" t="str">
        <f t="shared" si="1"/>
        <v>0</v>
      </c>
      <c r="K5" s="26"/>
    </row>
    <row r="6" spans="2:12" ht="15.75" thickBot="1">
      <c r="B6" s="51" t="s">
        <v>79</v>
      </c>
      <c r="C6" s="52" t="s">
        <v>91</v>
      </c>
      <c r="D6" s="29"/>
      <c r="E6" s="37" t="str">
        <f t="shared" si="0"/>
        <v>0</v>
      </c>
      <c r="F6" s="41"/>
      <c r="G6" s="51" t="s">
        <v>88</v>
      </c>
      <c r="H6" s="52" t="s">
        <v>99</v>
      </c>
      <c r="I6" s="29"/>
      <c r="J6" s="30" t="str">
        <f t="shared" si="1"/>
        <v>0</v>
      </c>
      <c r="K6" s="26"/>
    </row>
    <row r="7" spans="2:12" ht="15.75" thickBot="1">
      <c r="B7" s="51" t="s">
        <v>80</v>
      </c>
      <c r="C7" s="52" t="s">
        <v>92</v>
      </c>
      <c r="D7" s="31"/>
      <c r="E7" s="37" t="str">
        <f t="shared" si="0"/>
        <v>0</v>
      </c>
      <c r="F7" s="41"/>
      <c r="G7" s="51" t="s">
        <v>85</v>
      </c>
      <c r="H7" s="52" t="s">
        <v>96</v>
      </c>
      <c r="I7" s="29"/>
      <c r="J7" s="30" t="str">
        <f t="shared" si="1"/>
        <v>0</v>
      </c>
      <c r="K7" s="26"/>
    </row>
    <row r="8" spans="2:12" ht="15.75" thickBot="1">
      <c r="B8" s="51" t="s">
        <v>81</v>
      </c>
      <c r="C8" s="52" t="s">
        <v>100</v>
      </c>
      <c r="D8" s="29"/>
      <c r="E8" s="37" t="str">
        <f t="shared" si="0"/>
        <v>0</v>
      </c>
      <c r="F8" s="41"/>
      <c r="G8" s="51" t="s">
        <v>86</v>
      </c>
      <c r="H8" s="52" t="s">
        <v>97</v>
      </c>
      <c r="I8" s="29"/>
      <c r="J8" s="30" t="str">
        <f t="shared" si="1"/>
        <v>0</v>
      </c>
      <c r="K8" s="26"/>
    </row>
    <row r="9" spans="2:12" ht="15.75" thickBot="1">
      <c r="B9" s="51" t="s">
        <v>82</v>
      </c>
      <c r="C9" s="52" t="s">
        <v>93</v>
      </c>
      <c r="D9" s="29"/>
      <c r="E9" s="37" t="str">
        <f t="shared" si="0"/>
        <v>0</v>
      </c>
      <c r="F9" s="41"/>
      <c r="G9" s="56" t="s">
        <v>87</v>
      </c>
      <c r="H9" s="130" t="s">
        <v>98</v>
      </c>
      <c r="I9" s="45"/>
      <c r="J9" s="34" t="str">
        <f t="shared" si="1"/>
        <v>0</v>
      </c>
      <c r="K9" s="131"/>
    </row>
    <row r="10" spans="2:12" ht="15.75" thickBot="1">
      <c r="E10" s="40" t="s">
        <v>76</v>
      </c>
      <c r="F10" s="46">
        <f>SUM(F4:F9)</f>
        <v>0</v>
      </c>
      <c r="J10" s="61" t="s">
        <v>76</v>
      </c>
      <c r="K10" s="47">
        <f>SUM(K4:K9)</f>
        <v>0</v>
      </c>
      <c r="L10">
        <f>SUM(F10,K10)</f>
        <v>0</v>
      </c>
    </row>
    <row r="11" spans="2:12">
      <c r="K11" s="35"/>
    </row>
  </sheetData>
  <mergeCells count="2">
    <mergeCell ref="B2:K2"/>
    <mergeCell ref="B3:K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B1:L9"/>
  <sheetViews>
    <sheetView workbookViewId="0">
      <selection activeCell="M3" sqref="M3"/>
    </sheetView>
  </sheetViews>
  <sheetFormatPr defaultRowHeight="15"/>
  <cols>
    <col min="1" max="1" width="2.85546875" customWidth="1"/>
    <col min="2" max="2" width="18" customWidth="1"/>
    <col min="3" max="3" width="0.5703125" customWidth="1"/>
    <col min="4" max="4" width="19.140625" customWidth="1"/>
    <col min="7" max="7" width="17.85546875" customWidth="1"/>
    <col min="8" max="8" width="0.5703125" customWidth="1"/>
    <col min="9" max="9" width="17.85546875" customWidth="1"/>
  </cols>
  <sheetData>
    <row r="1" spans="2:12" ht="15.75" thickBot="1"/>
    <row r="2" spans="2:12" ht="21.75" thickBot="1">
      <c r="B2" s="109" t="s">
        <v>131</v>
      </c>
      <c r="C2" s="110"/>
      <c r="D2" s="110"/>
      <c r="E2" s="110"/>
      <c r="F2" s="110"/>
      <c r="G2" s="110"/>
      <c r="H2" s="110"/>
      <c r="I2" s="110"/>
      <c r="J2" s="110"/>
      <c r="K2" s="111"/>
    </row>
    <row r="3" spans="2:12" ht="21.75" thickBot="1">
      <c r="B3" s="106">
        <f>(L9*10)/9</f>
        <v>0</v>
      </c>
      <c r="C3" s="107"/>
      <c r="D3" s="107"/>
      <c r="E3" s="107"/>
      <c r="F3" s="107"/>
      <c r="G3" s="107"/>
      <c r="H3" s="107"/>
      <c r="I3" s="107"/>
      <c r="J3" s="107"/>
      <c r="K3" s="108"/>
    </row>
    <row r="4" spans="2:12" ht="15.75" thickBot="1">
      <c r="B4" s="49" t="s">
        <v>113</v>
      </c>
      <c r="C4" s="59" t="s">
        <v>118</v>
      </c>
      <c r="D4" s="123"/>
      <c r="E4" s="25" t="str">
        <f t="shared" ref="E4:E8" si="0">IF(D4=C4,"certo","0")</f>
        <v>0</v>
      </c>
      <c r="F4" s="26"/>
      <c r="G4" s="62" t="s">
        <v>123</v>
      </c>
      <c r="H4" s="59" t="s">
        <v>127</v>
      </c>
      <c r="I4" s="123"/>
      <c r="J4" s="26" t="str">
        <f t="shared" ref="J4:J7" si="1">IF(I4=H4,"certo","0")</f>
        <v>0</v>
      </c>
      <c r="K4" s="26"/>
    </row>
    <row r="5" spans="2:12" ht="15.75" thickBot="1">
      <c r="B5" s="51" t="s">
        <v>114</v>
      </c>
      <c r="C5" s="54" t="s">
        <v>119</v>
      </c>
      <c r="D5" s="124"/>
      <c r="E5" s="29" t="str">
        <f t="shared" si="0"/>
        <v>0</v>
      </c>
      <c r="F5" s="26"/>
      <c r="G5" s="63" t="s">
        <v>124</v>
      </c>
      <c r="H5" s="54" t="s">
        <v>128</v>
      </c>
      <c r="I5" s="124"/>
      <c r="J5" s="30" t="str">
        <f t="shared" si="1"/>
        <v>0</v>
      </c>
      <c r="K5" s="26"/>
    </row>
    <row r="6" spans="2:12" ht="15.75" thickBot="1">
      <c r="B6" s="51" t="s">
        <v>115</v>
      </c>
      <c r="C6" s="54" t="s">
        <v>120</v>
      </c>
      <c r="D6" s="124"/>
      <c r="E6" s="29" t="str">
        <f t="shared" si="0"/>
        <v>0</v>
      </c>
      <c r="F6" s="26"/>
      <c r="G6" s="63" t="s">
        <v>125</v>
      </c>
      <c r="H6" s="54" t="s">
        <v>129</v>
      </c>
      <c r="I6" s="124"/>
      <c r="J6" s="30" t="str">
        <f t="shared" si="1"/>
        <v>0</v>
      </c>
      <c r="K6" s="26"/>
    </row>
    <row r="7" spans="2:12" ht="15.75" thickBot="1">
      <c r="B7" s="51" t="s">
        <v>116</v>
      </c>
      <c r="C7" s="54" t="s">
        <v>121</v>
      </c>
      <c r="D7" s="124"/>
      <c r="E7" s="29" t="str">
        <f t="shared" si="0"/>
        <v>0</v>
      </c>
      <c r="F7" s="26"/>
      <c r="G7" s="63" t="s">
        <v>126</v>
      </c>
      <c r="H7" s="54" t="s">
        <v>130</v>
      </c>
      <c r="I7" s="124"/>
      <c r="J7" s="30" t="str">
        <f t="shared" si="1"/>
        <v>0</v>
      </c>
      <c r="K7" s="26"/>
    </row>
    <row r="8" spans="2:12" ht="15.75" thickBot="1">
      <c r="B8" s="56" t="s">
        <v>117</v>
      </c>
      <c r="C8" s="57" t="s">
        <v>122</v>
      </c>
      <c r="D8" s="125"/>
      <c r="E8" s="45" t="str">
        <f t="shared" si="0"/>
        <v>0</v>
      </c>
      <c r="F8" s="26"/>
      <c r="G8" s="81"/>
      <c r="H8" s="82"/>
      <c r="I8" s="83"/>
      <c r="J8" s="84"/>
      <c r="K8" s="141"/>
      <c r="L8" s="35" t="s">
        <v>266</v>
      </c>
    </row>
    <row r="9" spans="2:12" ht="15.75" thickBot="1">
      <c r="E9" s="44" t="s">
        <v>76</v>
      </c>
      <c r="F9" s="46">
        <f>SUM(F4:F8)</f>
        <v>0</v>
      </c>
      <c r="J9" s="61" t="s">
        <v>76</v>
      </c>
      <c r="K9" s="46">
        <f>SUM(K4:K7)</f>
        <v>0</v>
      </c>
      <c r="L9">
        <f>SUM(F9,K9)</f>
        <v>0</v>
      </c>
    </row>
  </sheetData>
  <mergeCells count="2">
    <mergeCell ref="B2:K2"/>
    <mergeCell ref="B3:K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B1:L16"/>
  <sheetViews>
    <sheetView topLeftCell="A3" workbookViewId="0">
      <selection activeCell="M9" sqref="M9"/>
    </sheetView>
  </sheetViews>
  <sheetFormatPr defaultRowHeight="15"/>
  <cols>
    <col min="2" max="2" width="13.7109375" customWidth="1"/>
    <col min="3" max="3" width="0.7109375" customWidth="1"/>
    <col min="4" max="4" width="18.28515625" customWidth="1"/>
    <col min="7" max="7" width="14" customWidth="1"/>
    <col min="8" max="8" width="0.7109375" customWidth="1"/>
    <col min="9" max="9" width="18.28515625" customWidth="1"/>
  </cols>
  <sheetData>
    <row r="1" spans="2:12" ht="15.75" thickBot="1"/>
    <row r="2" spans="2:12" ht="21.75" thickBot="1">
      <c r="B2" s="109" t="s">
        <v>75</v>
      </c>
      <c r="C2" s="110"/>
      <c r="D2" s="110"/>
      <c r="E2" s="110"/>
      <c r="F2" s="110"/>
      <c r="G2" s="110"/>
      <c r="H2" s="110"/>
      <c r="I2" s="110"/>
      <c r="J2" s="110"/>
      <c r="K2" s="111"/>
    </row>
    <row r="3" spans="2:12" ht="21.75" thickBot="1">
      <c r="B3" s="112">
        <f>(L16*10)/24</f>
        <v>0</v>
      </c>
      <c r="C3" s="113"/>
      <c r="D3" s="113"/>
      <c r="E3" s="113"/>
      <c r="F3" s="113"/>
      <c r="G3" s="113"/>
      <c r="H3" s="113"/>
      <c r="I3" s="113"/>
      <c r="J3" s="113"/>
      <c r="K3" s="114"/>
    </row>
    <row r="4" spans="2:12" ht="15.75" thickBot="1">
      <c r="B4" s="23" t="s">
        <v>63</v>
      </c>
      <c r="C4" s="24" t="s">
        <v>27</v>
      </c>
      <c r="D4" s="25"/>
      <c r="E4" s="41" t="str">
        <f t="shared" ref="E4:E15" si="0">IF(D4=C4,"certo","0")</f>
        <v>0</v>
      </c>
      <c r="F4" s="25"/>
      <c r="G4" s="42" t="s">
        <v>57</v>
      </c>
      <c r="H4" s="24" t="s">
        <v>28</v>
      </c>
      <c r="I4" s="25"/>
      <c r="J4" s="26" t="str">
        <f t="shared" ref="J4:J15" si="1">IF(I4=H4,"certo","0")</f>
        <v>0</v>
      </c>
      <c r="K4" s="25"/>
    </row>
    <row r="5" spans="2:12" ht="15.75" thickBot="1">
      <c r="B5" s="27" t="s">
        <v>64</v>
      </c>
      <c r="C5" s="28" t="s">
        <v>29</v>
      </c>
      <c r="D5" s="29"/>
      <c r="E5" s="37" t="str">
        <f t="shared" si="0"/>
        <v>0</v>
      </c>
      <c r="F5" s="25"/>
      <c r="G5" s="38" t="s">
        <v>58</v>
      </c>
      <c r="H5" s="28" t="s">
        <v>30</v>
      </c>
      <c r="I5" s="29"/>
      <c r="J5" s="30" t="str">
        <f t="shared" si="1"/>
        <v>0</v>
      </c>
      <c r="K5" s="25"/>
    </row>
    <row r="6" spans="2:12" ht="15.75" thickBot="1">
      <c r="B6" s="27" t="s">
        <v>65</v>
      </c>
      <c r="C6" s="28" t="s">
        <v>31</v>
      </c>
      <c r="D6" s="29"/>
      <c r="E6" s="37" t="str">
        <f t="shared" si="0"/>
        <v>0</v>
      </c>
      <c r="F6" s="25"/>
      <c r="G6" s="38" t="s">
        <v>59</v>
      </c>
      <c r="H6" s="28" t="s">
        <v>32</v>
      </c>
      <c r="I6" s="29"/>
      <c r="J6" s="30" t="str">
        <f t="shared" si="1"/>
        <v>0</v>
      </c>
      <c r="K6" s="25"/>
    </row>
    <row r="7" spans="2:12" ht="15.75" thickBot="1">
      <c r="B7" s="27" t="s">
        <v>66</v>
      </c>
      <c r="C7" s="28" t="s">
        <v>33</v>
      </c>
      <c r="D7" s="31"/>
      <c r="E7" s="37" t="str">
        <f t="shared" si="0"/>
        <v>0</v>
      </c>
      <c r="F7" s="25"/>
      <c r="G7" s="38" t="s">
        <v>60</v>
      </c>
      <c r="H7" s="28" t="s">
        <v>34</v>
      </c>
      <c r="I7" s="29"/>
      <c r="J7" s="30" t="str">
        <f t="shared" si="1"/>
        <v>0</v>
      </c>
      <c r="K7" s="25"/>
    </row>
    <row r="8" spans="2:12" ht="15.75" thickBot="1">
      <c r="B8" s="27" t="s">
        <v>67</v>
      </c>
      <c r="C8" s="28" t="s">
        <v>35</v>
      </c>
      <c r="D8" s="29"/>
      <c r="E8" s="37" t="str">
        <f t="shared" si="0"/>
        <v>0</v>
      </c>
      <c r="F8" s="25"/>
      <c r="G8" s="38" t="s">
        <v>61</v>
      </c>
      <c r="H8" s="28" t="s">
        <v>36</v>
      </c>
      <c r="I8" s="29"/>
      <c r="J8" s="30" t="str">
        <f t="shared" si="1"/>
        <v>0</v>
      </c>
      <c r="K8" s="25"/>
    </row>
    <row r="9" spans="2:12" ht="15.75" thickBot="1">
      <c r="B9" s="27" t="s">
        <v>68</v>
      </c>
      <c r="C9" s="28" t="s">
        <v>37</v>
      </c>
      <c r="D9" s="29"/>
      <c r="E9" s="37" t="str">
        <f t="shared" si="0"/>
        <v>0</v>
      </c>
      <c r="F9" s="25"/>
      <c r="G9" s="38" t="s">
        <v>62</v>
      </c>
      <c r="H9" s="28" t="s">
        <v>38</v>
      </c>
      <c r="I9" s="29"/>
      <c r="J9" s="30" t="str">
        <f t="shared" si="1"/>
        <v>0</v>
      </c>
      <c r="K9" s="25"/>
    </row>
    <row r="10" spans="2:12" ht="15.75" thickBot="1">
      <c r="B10" s="27" t="s">
        <v>69</v>
      </c>
      <c r="C10" s="28" t="s">
        <v>39</v>
      </c>
      <c r="D10" s="29"/>
      <c r="E10" s="37" t="str">
        <f t="shared" si="0"/>
        <v>0</v>
      </c>
      <c r="F10" s="25"/>
      <c r="G10" s="38" t="s">
        <v>51</v>
      </c>
      <c r="H10" s="28" t="s">
        <v>40</v>
      </c>
      <c r="I10" s="29"/>
      <c r="J10" s="30" t="str">
        <f t="shared" si="1"/>
        <v>0</v>
      </c>
      <c r="K10" s="25"/>
    </row>
    <row r="11" spans="2:12" ht="15.75" thickBot="1">
      <c r="B11" s="27" t="s">
        <v>70</v>
      </c>
      <c r="C11" s="28" t="s">
        <v>41</v>
      </c>
      <c r="D11" s="29"/>
      <c r="E11" s="37" t="str">
        <f t="shared" si="0"/>
        <v>0</v>
      </c>
      <c r="F11" s="25"/>
      <c r="G11" s="38" t="s">
        <v>52</v>
      </c>
      <c r="H11" s="28" t="s">
        <v>42</v>
      </c>
      <c r="I11" s="29"/>
      <c r="J11" s="30" t="str">
        <f t="shared" si="1"/>
        <v>0</v>
      </c>
      <c r="K11" s="25"/>
    </row>
    <row r="12" spans="2:12" ht="15.75" thickBot="1">
      <c r="B12" s="27" t="s">
        <v>71</v>
      </c>
      <c r="C12" s="28" t="s">
        <v>43</v>
      </c>
      <c r="D12" s="29"/>
      <c r="E12" s="37" t="str">
        <f t="shared" si="0"/>
        <v>0</v>
      </c>
      <c r="F12" s="25"/>
      <c r="G12" s="38" t="s">
        <v>53</v>
      </c>
      <c r="H12" s="28" t="s">
        <v>44</v>
      </c>
      <c r="I12" s="29"/>
      <c r="J12" s="30" t="str">
        <f t="shared" si="1"/>
        <v>0</v>
      </c>
      <c r="K12" s="25"/>
    </row>
    <row r="13" spans="2:12" ht="15.75" thickBot="1">
      <c r="B13" s="27" t="s">
        <v>72</v>
      </c>
      <c r="C13" s="28" t="s">
        <v>45</v>
      </c>
      <c r="D13" s="29"/>
      <c r="E13" s="37" t="str">
        <f t="shared" si="0"/>
        <v>0</v>
      </c>
      <c r="F13" s="25"/>
      <c r="G13" s="38" t="s">
        <v>54</v>
      </c>
      <c r="H13" s="28" t="s">
        <v>46</v>
      </c>
      <c r="I13" s="29"/>
      <c r="J13" s="30" t="str">
        <f t="shared" si="1"/>
        <v>0</v>
      </c>
      <c r="K13" s="25"/>
    </row>
    <row r="14" spans="2:12" ht="15.75" thickBot="1">
      <c r="B14" s="27" t="s">
        <v>73</v>
      </c>
      <c r="C14" s="28" t="s">
        <v>47</v>
      </c>
      <c r="D14" s="29"/>
      <c r="E14" s="37" t="str">
        <f t="shared" si="0"/>
        <v>0</v>
      </c>
      <c r="F14" s="25"/>
      <c r="G14" s="38" t="s">
        <v>55</v>
      </c>
      <c r="H14" s="28" t="s">
        <v>48</v>
      </c>
      <c r="I14" s="29"/>
      <c r="J14" s="30" t="str">
        <f t="shared" si="1"/>
        <v>0</v>
      </c>
      <c r="K14" s="25"/>
    </row>
    <row r="15" spans="2:12" ht="15.75" thickBot="1">
      <c r="B15" s="32" t="s">
        <v>74</v>
      </c>
      <c r="C15" s="33" t="s">
        <v>49</v>
      </c>
      <c r="D15" s="45"/>
      <c r="E15" s="43" t="str">
        <f t="shared" si="0"/>
        <v>0</v>
      </c>
      <c r="F15" s="25"/>
      <c r="G15" s="39" t="s">
        <v>56</v>
      </c>
      <c r="H15" s="33" t="s">
        <v>50</v>
      </c>
      <c r="I15" s="45"/>
      <c r="J15" s="34" t="str">
        <f t="shared" si="1"/>
        <v>0</v>
      </c>
      <c r="K15" s="25"/>
      <c r="L15" s="35" t="s">
        <v>266</v>
      </c>
    </row>
    <row r="16" spans="2:12" ht="15.75" thickBot="1">
      <c r="E16" s="40" t="s">
        <v>76</v>
      </c>
      <c r="F16" s="46">
        <f>SUM(F4:F15)</f>
        <v>0</v>
      </c>
      <c r="J16" s="36" t="s">
        <v>76</v>
      </c>
      <c r="K16" s="46">
        <f>SUM(K4:K15)</f>
        <v>0</v>
      </c>
      <c r="L16">
        <f>SUM(F16,K16)</f>
        <v>0</v>
      </c>
    </row>
  </sheetData>
  <mergeCells count="2">
    <mergeCell ref="B2:K2"/>
    <mergeCell ref="B3:K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11"/>
  <sheetViews>
    <sheetView workbookViewId="0">
      <selection activeCell="H5" sqref="H5"/>
    </sheetView>
  </sheetViews>
  <sheetFormatPr defaultRowHeight="15"/>
  <cols>
    <col min="2" max="2" width="24.42578125" customWidth="1"/>
    <col min="3" max="3" width="0.28515625" customWidth="1"/>
    <col min="4" max="4" width="45.7109375" customWidth="1"/>
  </cols>
  <sheetData>
    <row r="1" spans="2:7" ht="15.75" thickBot="1"/>
    <row r="2" spans="2:7" ht="21.75" thickBot="1">
      <c r="B2" s="118" t="s">
        <v>107</v>
      </c>
      <c r="C2" s="119"/>
      <c r="D2" s="119"/>
      <c r="E2" s="119"/>
      <c r="F2" s="120"/>
    </row>
    <row r="3" spans="2:7" ht="21.75" thickBot="1">
      <c r="B3" s="115">
        <f>(F11*10)/7</f>
        <v>0</v>
      </c>
      <c r="C3" s="116"/>
      <c r="D3" s="116"/>
      <c r="E3" s="116"/>
      <c r="F3" s="117"/>
    </row>
    <row r="4" spans="2:7" ht="15.75" thickBot="1">
      <c r="B4" s="49" t="s">
        <v>105</v>
      </c>
      <c r="C4" s="59" t="s">
        <v>108</v>
      </c>
      <c r="D4" s="53"/>
      <c r="E4" s="25" t="str">
        <f t="shared" ref="E4:E10" si="0">IF(D4=C4,"certo","0")</f>
        <v>0</v>
      </c>
      <c r="F4" s="26"/>
    </row>
    <row r="5" spans="2:7" ht="15.75" thickBot="1">
      <c r="B5" s="51" t="s">
        <v>104</v>
      </c>
      <c r="C5" s="54" t="s">
        <v>109</v>
      </c>
      <c r="D5" s="48"/>
      <c r="E5" s="29" t="str">
        <f t="shared" si="0"/>
        <v>0</v>
      </c>
      <c r="F5" s="26"/>
    </row>
    <row r="6" spans="2:7" ht="15.75" thickBot="1">
      <c r="B6" s="51" t="s">
        <v>103</v>
      </c>
      <c r="C6" s="54" t="s">
        <v>110</v>
      </c>
      <c r="D6" s="48"/>
      <c r="E6" s="29" t="str">
        <f t="shared" si="0"/>
        <v>0</v>
      </c>
      <c r="F6" s="26"/>
    </row>
    <row r="7" spans="2:7" ht="15.75" thickBot="1">
      <c r="B7" s="51" t="s">
        <v>102</v>
      </c>
      <c r="C7" s="54" t="s">
        <v>111</v>
      </c>
      <c r="D7" s="48"/>
      <c r="E7" s="29" t="str">
        <f t="shared" si="0"/>
        <v>0</v>
      </c>
      <c r="F7" s="26"/>
    </row>
    <row r="8" spans="2:7" ht="15.75" thickBot="1">
      <c r="B8" s="51" t="s">
        <v>106</v>
      </c>
      <c r="C8" s="54" t="s">
        <v>112</v>
      </c>
      <c r="D8" s="48"/>
      <c r="E8" s="29" t="str">
        <f t="shared" si="0"/>
        <v>0</v>
      </c>
      <c r="F8" s="26"/>
    </row>
    <row r="9" spans="2:7" ht="15.75" thickBot="1">
      <c r="B9" s="51" t="s">
        <v>267</v>
      </c>
      <c r="C9" s="54" t="s">
        <v>269</v>
      </c>
      <c r="D9" s="55"/>
      <c r="E9" s="29" t="str">
        <f t="shared" si="0"/>
        <v>0</v>
      </c>
      <c r="F9" s="26"/>
    </row>
    <row r="10" spans="2:7" ht="15.75" thickBot="1">
      <c r="B10" s="56" t="s">
        <v>268</v>
      </c>
      <c r="C10" s="57" t="s">
        <v>270</v>
      </c>
      <c r="D10" s="58"/>
      <c r="E10" s="29" t="str">
        <f t="shared" si="0"/>
        <v>0</v>
      </c>
      <c r="F10" s="26"/>
      <c r="G10" s="35" t="s">
        <v>266</v>
      </c>
    </row>
    <row r="11" spans="2:7" ht="15.75" thickBot="1">
      <c r="E11" s="44" t="s">
        <v>265</v>
      </c>
      <c r="F11" s="64">
        <f>SUM(F4:F10)</f>
        <v>0</v>
      </c>
      <c r="G11">
        <f>F11*10</f>
        <v>0</v>
      </c>
    </row>
  </sheetData>
  <mergeCells count="2">
    <mergeCell ref="B3:F3"/>
    <mergeCell ref="B2:F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2"/>
  <sheetViews>
    <sheetView workbookViewId="0">
      <selection activeCell="H4" sqref="H4"/>
    </sheetView>
  </sheetViews>
  <sheetFormatPr defaultRowHeight="15"/>
  <cols>
    <col min="2" max="2" width="27.28515625" customWidth="1"/>
    <col min="3" max="3" width="0.5703125" customWidth="1"/>
    <col min="4" max="4" width="20.85546875" customWidth="1"/>
  </cols>
  <sheetData>
    <row r="1" spans="2:7" ht="15.75" thickBot="1"/>
    <row r="2" spans="2:7" ht="21.75" thickBot="1">
      <c r="B2" s="118" t="s">
        <v>216</v>
      </c>
      <c r="C2" s="119"/>
      <c r="D2" s="119"/>
      <c r="E2" s="119"/>
      <c r="F2" s="120"/>
    </row>
    <row r="3" spans="2:7" ht="21.75" thickBot="1">
      <c r="B3" s="115">
        <f>(F12*10)/8</f>
        <v>0</v>
      </c>
      <c r="C3" s="116"/>
      <c r="D3" s="116"/>
      <c r="E3" s="116"/>
      <c r="F3" s="117"/>
    </row>
    <row r="4" spans="2:7" ht="15.75" thickBot="1">
      <c r="B4" s="49" t="s">
        <v>201</v>
      </c>
      <c r="C4" s="59" t="s">
        <v>209</v>
      </c>
      <c r="D4" s="74"/>
      <c r="E4" s="25" t="str">
        <f t="shared" ref="E4:E11" si="0">IF(D4=C4,"certo","0")</f>
        <v>0</v>
      </c>
      <c r="F4" s="26"/>
    </row>
    <row r="5" spans="2:7" ht="15.75" thickBot="1">
      <c r="B5" s="49" t="s">
        <v>202</v>
      </c>
      <c r="C5" s="59" t="s">
        <v>210</v>
      </c>
      <c r="D5" s="74"/>
      <c r="E5" s="29" t="str">
        <f t="shared" si="0"/>
        <v>0</v>
      </c>
      <c r="F5" s="26"/>
    </row>
    <row r="6" spans="2:7" ht="15.75" thickBot="1">
      <c r="B6" s="49" t="s">
        <v>203</v>
      </c>
      <c r="C6" s="59" t="s">
        <v>211</v>
      </c>
      <c r="D6" s="74"/>
      <c r="E6" s="29" t="str">
        <f t="shared" si="0"/>
        <v>0</v>
      </c>
      <c r="F6" s="26"/>
    </row>
    <row r="7" spans="2:7" ht="15.75" thickBot="1">
      <c r="B7" s="49" t="s">
        <v>204</v>
      </c>
      <c r="C7" s="59" t="s">
        <v>212</v>
      </c>
      <c r="D7" s="74"/>
      <c r="E7" s="29" t="str">
        <f t="shared" si="0"/>
        <v>0</v>
      </c>
      <c r="F7" s="26"/>
    </row>
    <row r="8" spans="2:7" ht="15.75" thickBot="1">
      <c r="B8" s="49" t="s">
        <v>208</v>
      </c>
      <c r="C8" s="59" t="s">
        <v>213</v>
      </c>
      <c r="D8" s="74"/>
      <c r="E8" s="29" t="str">
        <f t="shared" si="0"/>
        <v>0</v>
      </c>
      <c r="F8" s="26"/>
    </row>
    <row r="9" spans="2:7" ht="15.75" thickBot="1">
      <c r="B9" s="49" t="s">
        <v>205</v>
      </c>
      <c r="C9" s="59" t="s">
        <v>214</v>
      </c>
      <c r="D9" s="74"/>
      <c r="E9" s="29" t="str">
        <f t="shared" si="0"/>
        <v>0</v>
      </c>
      <c r="F9" s="26"/>
    </row>
    <row r="10" spans="2:7" ht="15.75" thickBot="1">
      <c r="B10" s="49" t="s">
        <v>207</v>
      </c>
      <c r="C10" s="59" t="s">
        <v>210</v>
      </c>
      <c r="D10" s="74"/>
      <c r="E10" s="29" t="str">
        <f t="shared" si="0"/>
        <v>0</v>
      </c>
      <c r="F10" s="26"/>
    </row>
    <row r="11" spans="2:7">
      <c r="B11" s="49" t="s">
        <v>206</v>
      </c>
      <c r="C11" s="59" t="s">
        <v>215</v>
      </c>
      <c r="D11" s="74"/>
      <c r="E11" s="29" t="str">
        <f t="shared" si="0"/>
        <v>0</v>
      </c>
      <c r="F11" s="26"/>
      <c r="G11" s="35" t="s">
        <v>266</v>
      </c>
    </row>
    <row r="12" spans="2:7" ht="15.75" thickBot="1">
      <c r="E12" s="44" t="s">
        <v>76</v>
      </c>
      <c r="F12" s="64">
        <f>SUM(F4:F11)</f>
        <v>0</v>
      </c>
    </row>
  </sheetData>
  <mergeCells count="2">
    <mergeCell ref="B2:F2"/>
    <mergeCell ref="B3:F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G12"/>
  <sheetViews>
    <sheetView workbookViewId="0">
      <selection activeCell="I6" sqref="I6"/>
    </sheetView>
  </sheetViews>
  <sheetFormatPr defaultRowHeight="15"/>
  <cols>
    <col min="2" max="2" width="26.7109375" customWidth="1"/>
    <col min="3" max="3" width="0.28515625" customWidth="1"/>
    <col min="4" max="4" width="21" customWidth="1"/>
  </cols>
  <sheetData>
    <row r="1" spans="2:7" ht="15.75" thickBot="1"/>
    <row r="2" spans="2:7" ht="21.75" thickBot="1">
      <c r="B2" s="118" t="s">
        <v>216</v>
      </c>
      <c r="C2" s="119"/>
      <c r="D2" s="119"/>
      <c r="E2" s="119"/>
      <c r="F2" s="120"/>
    </row>
    <row r="3" spans="2:7" ht="21.75" thickBot="1">
      <c r="B3" s="115">
        <f>(F12*10)/8</f>
        <v>0</v>
      </c>
      <c r="C3" s="116"/>
      <c r="D3" s="116"/>
      <c r="E3" s="116"/>
      <c r="F3" s="117"/>
    </row>
    <row r="4" spans="2:7" ht="15.75" thickBot="1">
      <c r="B4" s="49" t="s">
        <v>217</v>
      </c>
      <c r="C4" s="59" t="s">
        <v>225</v>
      </c>
      <c r="D4" s="74" t="s">
        <v>225</v>
      </c>
      <c r="E4" s="25" t="str">
        <f t="shared" ref="E4:E11" si="0">IF(D4=C4,"certo","0")</f>
        <v>certo</v>
      </c>
      <c r="F4" s="26"/>
    </row>
    <row r="5" spans="2:7" ht="15.75" thickBot="1">
      <c r="B5" s="49" t="s">
        <v>218</v>
      </c>
      <c r="C5" s="59" t="s">
        <v>226</v>
      </c>
      <c r="D5" s="74" t="s">
        <v>226</v>
      </c>
      <c r="E5" s="29" t="str">
        <f t="shared" si="0"/>
        <v>certo</v>
      </c>
      <c r="F5" s="26"/>
    </row>
    <row r="6" spans="2:7" ht="15.75" thickBot="1">
      <c r="B6" s="49" t="s">
        <v>219</v>
      </c>
      <c r="C6" s="59" t="s">
        <v>227</v>
      </c>
      <c r="D6" s="74" t="s">
        <v>227</v>
      </c>
      <c r="E6" s="29" t="str">
        <f t="shared" si="0"/>
        <v>certo</v>
      </c>
      <c r="F6" s="26"/>
    </row>
    <row r="7" spans="2:7" ht="15.75" thickBot="1">
      <c r="B7" s="49" t="s">
        <v>220</v>
      </c>
      <c r="C7" s="59" t="s">
        <v>228</v>
      </c>
      <c r="D7" s="74" t="s">
        <v>228</v>
      </c>
      <c r="E7" s="29" t="str">
        <f t="shared" si="0"/>
        <v>certo</v>
      </c>
      <c r="F7" s="26"/>
    </row>
    <row r="8" spans="2:7" ht="15.75" thickBot="1">
      <c r="B8" s="49" t="s">
        <v>221</v>
      </c>
      <c r="C8" s="59" t="s">
        <v>229</v>
      </c>
      <c r="D8" s="74" t="s">
        <v>229</v>
      </c>
      <c r="E8" s="29" t="str">
        <f t="shared" si="0"/>
        <v>certo</v>
      </c>
      <c r="F8" s="26"/>
    </row>
    <row r="9" spans="2:7" ht="15.75" thickBot="1">
      <c r="B9" s="49" t="s">
        <v>222</v>
      </c>
      <c r="C9" s="59" t="s">
        <v>230</v>
      </c>
      <c r="D9" s="74" t="s">
        <v>230</v>
      </c>
      <c r="E9" s="29" t="str">
        <f t="shared" si="0"/>
        <v>certo</v>
      </c>
      <c r="F9" s="26"/>
    </row>
    <row r="10" spans="2:7" ht="15.75" thickBot="1">
      <c r="B10" s="49" t="s">
        <v>223</v>
      </c>
      <c r="C10" s="59" t="s">
        <v>226</v>
      </c>
      <c r="D10" s="74" t="s">
        <v>226</v>
      </c>
      <c r="E10" s="29" t="str">
        <f t="shared" si="0"/>
        <v>certo</v>
      </c>
      <c r="F10" s="26"/>
    </row>
    <row r="11" spans="2:7" ht="15.75" thickBot="1">
      <c r="B11" s="132" t="s">
        <v>224</v>
      </c>
      <c r="C11" s="133" t="s">
        <v>231</v>
      </c>
      <c r="D11" s="134" t="s">
        <v>231</v>
      </c>
      <c r="E11" s="45" t="str">
        <f t="shared" si="0"/>
        <v>certo</v>
      </c>
      <c r="F11" s="131"/>
      <c r="G11" s="35" t="s">
        <v>266</v>
      </c>
    </row>
    <row r="12" spans="2:7" ht="15.75" thickBot="1">
      <c r="E12" s="44" t="s">
        <v>76</v>
      </c>
      <c r="F12" s="64">
        <f>SUM(F4:F11)</f>
        <v>0</v>
      </c>
    </row>
  </sheetData>
  <mergeCells count="2">
    <mergeCell ref="B2:F2"/>
    <mergeCell ref="B3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B1:G12"/>
  <sheetViews>
    <sheetView workbookViewId="0">
      <selection activeCell="H7" sqref="H7"/>
    </sheetView>
  </sheetViews>
  <sheetFormatPr defaultRowHeight="15"/>
  <cols>
    <col min="2" max="2" width="25.140625" customWidth="1"/>
    <col min="3" max="3" width="0.28515625" customWidth="1"/>
    <col min="4" max="4" width="26.140625" customWidth="1"/>
  </cols>
  <sheetData>
    <row r="1" spans="2:7" ht="15.75" thickBot="1"/>
    <row r="2" spans="2:7" ht="21.75" thickBot="1">
      <c r="B2" s="118" t="s">
        <v>247</v>
      </c>
      <c r="C2" s="119"/>
      <c r="D2" s="119"/>
      <c r="E2" s="119"/>
      <c r="F2" s="120"/>
    </row>
    <row r="3" spans="2:7" ht="21.75" thickBot="1">
      <c r="B3" s="115">
        <f>(F12*10)/8</f>
        <v>0</v>
      </c>
      <c r="C3" s="116"/>
      <c r="D3" s="116"/>
      <c r="E3" s="116"/>
      <c r="F3" s="117"/>
    </row>
    <row r="4" spans="2:7" ht="15.75" thickBot="1">
      <c r="B4" s="49" t="s">
        <v>232</v>
      </c>
      <c r="C4" s="59" t="s">
        <v>239</v>
      </c>
      <c r="D4" s="74"/>
      <c r="E4" s="25" t="str">
        <f t="shared" ref="E4:E11" si="0">IF(D4=C4,"certo","0")</f>
        <v>0</v>
      </c>
      <c r="F4" s="26"/>
    </row>
    <row r="5" spans="2:7" ht="15.75" thickBot="1">
      <c r="B5" s="49" t="s">
        <v>233</v>
      </c>
      <c r="C5" s="59" t="s">
        <v>240</v>
      </c>
      <c r="D5" s="74"/>
      <c r="E5" s="29" t="str">
        <f t="shared" si="0"/>
        <v>0</v>
      </c>
      <c r="F5" s="26"/>
    </row>
    <row r="6" spans="2:7" ht="15.75" thickBot="1">
      <c r="B6" s="49" t="s">
        <v>234</v>
      </c>
      <c r="C6" s="59" t="s">
        <v>241</v>
      </c>
      <c r="D6" s="74"/>
      <c r="E6" s="29" t="str">
        <f t="shared" si="0"/>
        <v>0</v>
      </c>
      <c r="F6" s="26"/>
    </row>
    <row r="7" spans="2:7" ht="15.75" thickBot="1">
      <c r="B7" s="49" t="s">
        <v>235</v>
      </c>
      <c r="C7" s="59" t="s">
        <v>242</v>
      </c>
      <c r="D7" s="74"/>
      <c r="E7" s="29" t="str">
        <f t="shared" si="0"/>
        <v>0</v>
      </c>
      <c r="F7" s="26"/>
    </row>
    <row r="8" spans="2:7" ht="15.75" thickBot="1">
      <c r="B8" s="49" t="s">
        <v>244</v>
      </c>
      <c r="C8" s="59" t="s">
        <v>243</v>
      </c>
      <c r="D8" s="74"/>
      <c r="E8" s="29" t="str">
        <f t="shared" si="0"/>
        <v>0</v>
      </c>
      <c r="F8" s="26"/>
    </row>
    <row r="9" spans="2:7" ht="15.75" thickBot="1">
      <c r="B9" s="49" t="s">
        <v>236</v>
      </c>
      <c r="C9" s="59" t="s">
        <v>245</v>
      </c>
      <c r="D9" s="74"/>
      <c r="E9" s="29" t="str">
        <f t="shared" si="0"/>
        <v>0</v>
      </c>
      <c r="F9" s="26"/>
    </row>
    <row r="10" spans="2:7" ht="15.75" thickBot="1">
      <c r="B10" s="49" t="s">
        <v>237</v>
      </c>
      <c r="C10" s="59" t="s">
        <v>240</v>
      </c>
      <c r="D10" s="74"/>
      <c r="E10" s="29" t="str">
        <f t="shared" si="0"/>
        <v>0</v>
      </c>
      <c r="F10" s="26"/>
    </row>
    <row r="11" spans="2:7" ht="15.75" thickBot="1">
      <c r="B11" s="132" t="s">
        <v>238</v>
      </c>
      <c r="C11" s="133" t="s">
        <v>246</v>
      </c>
      <c r="D11" s="134"/>
      <c r="E11" s="45" t="str">
        <f t="shared" si="0"/>
        <v>0</v>
      </c>
      <c r="F11" s="131"/>
      <c r="G11" s="35" t="s">
        <v>266</v>
      </c>
    </row>
    <row r="12" spans="2:7" ht="15.75" thickBot="1">
      <c r="E12" s="44" t="s">
        <v>76</v>
      </c>
      <c r="F12" s="64">
        <f>SUM(F4:F11)</f>
        <v>0</v>
      </c>
    </row>
  </sheetData>
  <mergeCells count="2">
    <mergeCell ref="B2:F2"/>
    <mergeCell ref="B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AVAL</vt:lpstr>
      <vt:lpstr>VERB</vt:lpstr>
      <vt:lpstr>CONJ</vt:lpstr>
      <vt:lpstr>ADV</vt:lpstr>
      <vt:lpstr>ADJ</vt:lpstr>
      <vt:lpstr>PERG</vt:lpstr>
      <vt:lpstr>ADJECTPRON</vt:lpstr>
      <vt:lpstr>POSSPRON</vt:lpstr>
      <vt:lpstr>OBJECTPRON</vt:lpstr>
      <vt:lpstr>REFLEXPRON</vt:lpstr>
      <vt:lpstr>GERAL</vt:lpstr>
    </vt:vector>
  </TitlesOfParts>
  <Company>House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2011-03-10T00:07:54Z</dcterms:created>
  <dcterms:modified xsi:type="dcterms:W3CDTF">2011-03-24T23:05:14Z</dcterms:modified>
</cp:coreProperties>
</file>